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DIF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1" i="1" l="1"/>
  <c r="J44" i="1" l="1"/>
  <c r="P44" i="1"/>
  <c r="N44" i="1"/>
  <c r="L45" i="1" l="1"/>
  <c r="L44" i="1" l="1"/>
  <c r="O108" i="1"/>
  <c r="R44" i="1" l="1"/>
  <c r="N51" i="1" s="1"/>
  <c r="R61" i="1"/>
  <c r="R60" i="1"/>
  <c r="R54" i="1" l="1"/>
  <c r="R45" i="1"/>
  <c r="R53" i="1" l="1"/>
  <c r="P59" i="1"/>
  <c r="L20" i="1" l="1"/>
  <c r="J59" i="1"/>
  <c r="J58" i="1"/>
  <c r="P52" i="1"/>
  <c r="N59" i="1"/>
  <c r="N58" i="1"/>
  <c r="L59" i="1"/>
  <c r="P58" i="1"/>
  <c r="L58" i="1"/>
  <c r="P51" i="1"/>
  <c r="N52" i="1"/>
  <c r="N43" i="1"/>
  <c r="L52" i="1"/>
  <c r="L43" i="1"/>
  <c r="J52" i="1"/>
  <c r="J43" i="1"/>
  <c r="J51" i="1"/>
  <c r="L51" i="1"/>
  <c r="N42" i="1"/>
  <c r="R43" i="1" l="1"/>
  <c r="R52" i="1"/>
  <c r="R59" i="1"/>
  <c r="R58" i="1"/>
  <c r="R51" i="1"/>
  <c r="P42" i="1"/>
  <c r="L42" i="1"/>
  <c r="J42" i="1"/>
  <c r="L111" i="1"/>
  <c r="I111" i="1"/>
  <c r="F111" i="1"/>
  <c r="E111" i="1"/>
  <c r="D111" i="1"/>
  <c r="C111" i="1"/>
  <c r="O107" i="1"/>
  <c r="O111" i="1" s="1"/>
  <c r="R42" i="1" l="1"/>
</calcChain>
</file>

<file path=xl/sharedStrings.xml><?xml version="1.0" encoding="utf-8"?>
<sst xmlns="http://schemas.openxmlformats.org/spreadsheetml/2006/main" count="167" uniqueCount="131">
  <si>
    <t>Municipio de San Juan de Sabinas</t>
  </si>
  <si>
    <t xml:space="preserve">PROGRAMA: ADMINISTRACIÓN PÚBLICA MUNICIPAL      </t>
  </si>
  <si>
    <t>Nombre del Subprograma:</t>
  </si>
  <si>
    <t>Descripción  (Que comprende):</t>
  </si>
  <si>
    <t>Proporcionar apoyos a los grupos vulnerables de la población</t>
  </si>
  <si>
    <t>Unidad Responsable:</t>
  </si>
  <si>
    <t>DIF Coahuila, INAPAM, PRONNIF, Centros de Atención Múltiple, Sector Salud</t>
  </si>
  <si>
    <t>Importe en pesos de la inversión (para proyectos)</t>
  </si>
  <si>
    <t>Importe en total del costo del 
Sub-Programa:</t>
  </si>
  <si>
    <t>EJE Rector del PMD:</t>
  </si>
  <si>
    <t>Objetivos Estratégicos que Impacta</t>
  </si>
  <si>
    <t>Clasificación Programática</t>
  </si>
  <si>
    <t>Clasificación Funcional del Gasto</t>
  </si>
  <si>
    <t>Prestación de Servicios Públicos</t>
  </si>
  <si>
    <t>Función</t>
  </si>
  <si>
    <t>Sub Función</t>
  </si>
  <si>
    <t xml:space="preserve">     </t>
  </si>
  <si>
    <t>Población Objetivo</t>
  </si>
  <si>
    <t>5,000 habitantes de grupos vulnerables del municipio de San Juan de Sabinas</t>
  </si>
  <si>
    <t>Tipo de Población Objetivo</t>
  </si>
  <si>
    <t xml:space="preserve">Interna: </t>
  </si>
  <si>
    <t>Meta: 100%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</si>
  <si>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</si>
  <si>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FIN: 
(Objetivo General)</t>
  </si>
  <si>
    <t>Mejorar los índices de desarrollo humano de la población del municipio en condiciones vulnerables mediante acciones para mitigar la pobreza y entrega de apoyos.</t>
  </si>
  <si>
    <t>Objetivo al cual se pretende contribuir con el Subprograma. Se construye a partir del Objetivo Estratégico del PMD</t>
  </si>
  <si>
    <t>PROPÓSITO:</t>
  </si>
  <si>
    <t>Las personas de los grupos vulnerables se benefician con programas de apoyo implementados a través del DIF Municipal.</t>
  </si>
  <si>
    <t>Redacción Recomendada: Sujeto (población o área de enfoque) Verbo en presente, Complemento (resultado logrado)</t>
  </si>
  <si>
    <t>INDICADORES Y METAS ASOCIADOS CON EL PROPÓSITO                                                                                                 (Impacto, Eficiencia y Eficacia)</t>
  </si>
  <si>
    <t>Primer Trimestre</t>
  </si>
  <si>
    <t>Segundo Trimestre</t>
  </si>
  <si>
    <t>Tercer Trimestre</t>
  </si>
  <si>
    <t>Cuarto Trimestre</t>
  </si>
  <si>
    <t>FINAL</t>
  </si>
  <si>
    <t>INDICADOR</t>
  </si>
  <si>
    <t>Formula de Cálculo</t>
  </si>
  <si>
    <t>Unidad de Medida</t>
  </si>
  <si>
    <t>Variables</t>
  </si>
  <si>
    <t>Unidad de medida</t>
  </si>
  <si>
    <t>(IC t /IP t) x100</t>
  </si>
  <si>
    <t>%</t>
  </si>
  <si>
    <t>V1: Indicadores cumplidos</t>
  </si>
  <si>
    <t>Indicadores</t>
  </si>
  <si>
    <t>Programado</t>
  </si>
  <si>
    <t>Realizado</t>
  </si>
  <si>
    <t>V2:  Indicadores programados</t>
  </si>
  <si>
    <t>Presupuestado</t>
  </si>
  <si>
    <t>Ejercido</t>
  </si>
  <si>
    <t>RELACIÓN DE COMPONENTES o PRODUCTOS GENERALES 
(redacción en términos de que se produce)</t>
  </si>
  <si>
    <t xml:space="preserve">COMPONENTE 1: </t>
  </si>
  <si>
    <t>Unidad ejecutora:</t>
  </si>
  <si>
    <t>DIF San Juan de Sabinas</t>
  </si>
  <si>
    <t>Otras unidades involucradas:</t>
  </si>
  <si>
    <t>TOTAL</t>
  </si>
  <si>
    <t>(PEt / PPt) x100</t>
  </si>
  <si>
    <t>V2: Presupuesto Ejercido</t>
  </si>
  <si>
    <t>Pesos</t>
  </si>
  <si>
    <t>V2: Presupuesto Programado</t>
  </si>
  <si>
    <t>1.1 Logística de los eventos.</t>
  </si>
  <si>
    <t xml:space="preserve">Condiciones Administrativas No Controlables </t>
  </si>
  <si>
    <t>Observaciones</t>
  </si>
  <si>
    <t xml:space="preserve">Condiciones Operativas No Controlables </t>
  </si>
  <si>
    <t>1 No contar con presupuesto suficiente</t>
  </si>
  <si>
    <t>1  Condiciones de salud</t>
  </si>
  <si>
    <t>2 Condiciones climatológicas adversas</t>
  </si>
  <si>
    <t xml:space="preserve">Responsable del Programa o Proyecto: </t>
  </si>
  <si>
    <t>Nombre:</t>
  </si>
  <si>
    <t>Cargo:</t>
  </si>
  <si>
    <t>Departamento:</t>
  </si>
  <si>
    <t xml:space="preserve">                          RELACIÓN DE LA DISTRIBUCIÓN DE LOS COSTOS DEL SUB-PROGRAMA POR DEPENDENCIAS INVOLUCRADAS</t>
  </si>
  <si>
    <t>DEPENDENCIA</t>
  </si>
  <si>
    <t>Total</t>
  </si>
  <si>
    <t>1.2 Credencialización del INAPAM</t>
  </si>
  <si>
    <t>1.3 Calendarización de eventos Club de adultos mayores</t>
  </si>
  <si>
    <t>1.4 Calendarización de reuniones semanales adultos mayores</t>
  </si>
  <si>
    <t>1.5 Programa de Juegos del adulto mayor(municipales,regionales,estatales y nacionales)</t>
  </si>
  <si>
    <t>1.6 Registro de solicitudes de apoyo a Adultos mayores</t>
  </si>
  <si>
    <t>1.  Programa de Adultos mayores</t>
  </si>
  <si>
    <t>2. Programa de Trabajo social/salud</t>
  </si>
  <si>
    <t>2.1  Calendario de platicas que se otorgan a Instittuciones educativas</t>
  </si>
  <si>
    <t>2.2 Apoyos a Ferias DIF Estatal</t>
  </si>
  <si>
    <t>2.3 Registro de visitas domiciliarias (escasos recursos,ADETI, SER,etc.)</t>
  </si>
  <si>
    <t>2.4 Cartas de diferentes tipos de apoyos</t>
  </si>
  <si>
    <t>3. Programa de Capacidades diferentes</t>
  </si>
  <si>
    <t>ENTREGABLES</t>
  </si>
  <si>
    <t>ACTIVIDADES</t>
  </si>
  <si>
    <t>3.1 Expedición de credenciales nacionales para personas con capacidades diferentes</t>
  </si>
  <si>
    <t>3.2 Calendario de reuniones semanales con grupo de capacidades diferentes</t>
  </si>
  <si>
    <t>3.3 Calendario de visitas domiciliarias a personas con capacidades diferentes</t>
  </si>
  <si>
    <t>4.Programa de eventos</t>
  </si>
  <si>
    <t>4.6 Elaboración de boletines de prensa</t>
  </si>
  <si>
    <t>4.3 Toma de evidencias fotografícas de eventos realizados</t>
  </si>
  <si>
    <t>4.5 Manejo de notas de presidencia y dif</t>
  </si>
  <si>
    <t>4.4 Manejo de redes sociales</t>
  </si>
  <si>
    <t>4.1 Agenda de eventos de DIF municipal</t>
  </si>
  <si>
    <t>4.2 Elaboracioón de invitación, programa y ft.</t>
  </si>
  <si>
    <t>2.5 Bitacora de apoyos(medicamentos, aplicación de inyecciones,etc.)</t>
  </si>
  <si>
    <t>2.6 Calendarización de platicas de salud bucal a instituciones educatvas.</t>
  </si>
  <si>
    <t xml:space="preserve">COMPONENTE 2: </t>
  </si>
  <si>
    <t>V1: Presupuesto Programado</t>
  </si>
  <si>
    <t>5. Igualdad de Género</t>
  </si>
  <si>
    <t>5.1.1 Convocatoria para talleres de transversalidad</t>
  </si>
  <si>
    <t>5.1.2 Convocatoria para Brigadas de atención directa a mujeres</t>
  </si>
  <si>
    <t xml:space="preserve">5.1.3 Convenios de colaboración para la realización de  platicas en Instituciones educativas y de gobierno </t>
  </si>
  <si>
    <t xml:space="preserve">5.1.4 Convocatoria al personal  femenino de la administración municipal   por el día de la Mujer </t>
  </si>
  <si>
    <t>5.1.5 Convocatoria para cursos de autoempleo y autodefensa</t>
  </si>
  <si>
    <t>5.1.6 Día Naranja</t>
  </si>
  <si>
    <t>5.1.7Capacitaciones y reuniones de trabajo estatal</t>
  </si>
  <si>
    <t>5.1.8 Capacitaciones y reuniones de trabajo federal (Cd. de México)</t>
  </si>
  <si>
    <t>2. Coordinacion Instancia de la Mujer</t>
  </si>
  <si>
    <t>V1: Presupuesto Ejercido</t>
  </si>
  <si>
    <t>Subprograma: SISTEMA DIF. MUNICIPAL</t>
  </si>
  <si>
    <t>Sistema Dif. Municipal</t>
  </si>
  <si>
    <r>
      <t>Dependencias o Unidades Participantes (Si aplica)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 xml:space="preserve">
</t>
    </r>
  </si>
  <si>
    <r>
      <t xml:space="preserve">Externa: </t>
    </r>
    <r>
      <rPr>
        <b/>
        <sz val="12"/>
        <rFont val="Arial"/>
        <family val="2"/>
      </rPr>
      <t>X</t>
    </r>
  </si>
  <si>
    <t>1. SISTEMA DIF. MUNICIPAL</t>
  </si>
  <si>
    <t>101-502-519</t>
  </si>
  <si>
    <t>1. Cursos- talleres / capacitaciones, brigadas y campañas para la igualdad de género realizados</t>
  </si>
  <si>
    <t>1. Programas y acciones del Sistema DIF Municipal</t>
  </si>
  <si>
    <t>Director</t>
  </si>
  <si>
    <t>Sistema DIF Municipal</t>
  </si>
  <si>
    <t>MUNICIPIO CERCANO A LA GENTE</t>
  </si>
  <si>
    <r>
      <rPr>
        <b/>
        <sz val="12"/>
        <rFont val="Arial"/>
        <family val="2"/>
      </rPr>
      <t xml:space="preserve">Pobreza- </t>
    </r>
    <r>
      <rPr>
        <sz val="12"/>
        <rFont val="Arial"/>
        <family val="2"/>
      </rPr>
      <t xml:space="preserve">Elevar la calidad de vida de las Sanjuanenses. </t>
    </r>
    <r>
      <rPr>
        <b/>
        <sz val="12"/>
        <rFont val="Arial"/>
        <family val="2"/>
      </rPr>
      <t>Grupos Vulnerables.</t>
    </r>
    <r>
      <rPr>
        <sz val="12"/>
        <rFont val="Arial"/>
        <family val="2"/>
      </rPr>
      <t xml:space="preserve"> Desarrollar una política integral, de seguridad social y de apoyo a los adultos mayores para poder otorgarles oportunidades en el proceso productivo del municipio y como prioridad su calidad de vida. </t>
    </r>
    <r>
      <rPr>
        <b/>
        <sz val="12"/>
        <rFont val="Arial"/>
        <family val="2"/>
      </rPr>
      <t xml:space="preserve">Igualdad de Género </t>
    </r>
    <r>
      <rPr>
        <sz val="12"/>
        <rFont val="Arial"/>
        <family val="2"/>
      </rPr>
      <t xml:space="preserve">Garantizar el pleno cumplimiento de los derechos de la mujer para impulsar e incrementar sus posibilidades de participación social, económica y política. 
 </t>
    </r>
  </si>
  <si>
    <t>COORDINACIÓN INSTANCIA DE LA MUJER</t>
  </si>
  <si>
    <t>Periodo: del 1 de enero al 31 de diciembre de 2023</t>
  </si>
  <si>
    <t>En 2023 se cumple satisfactoriamente con el 100% de los indicadores de desempeño del DIF Municipal.</t>
  </si>
  <si>
    <t>En el 2023, el Sistema DIF Municipal realiza el 100% de los programas y acciones programadas para apoyo de los adultos mayores, para apoyo de trabajo social y salud, apoyo de los grupos de capacidades diferentes.</t>
  </si>
  <si>
    <t xml:space="preserve">En el 2023 se llevan a cabo cursos - talleres / capacitaciones, brigadas y/o campañas respecto a temas de igualdad de genero </t>
  </si>
  <si>
    <t>LUIS ALBERTO MENCHACA MEDINA</t>
  </si>
  <si>
    <t>Finalidad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</si>
</sst>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0.0%"/>
  </numFmts>
  <fonts count="10" x14ac:knownFonts="1">
    <font>
      <sz val="10"/>
      <name val="Arial"/>
    </font>
    <font>
      <b/>
      <sz val="18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6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275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44" fontId="0" fillId="0" borderId="0" xfId="0" applyNumberFormat="1"/>
    <xf numFmtId="0" fontId="5" fillId="0" borderId="0" xfId="0" applyFont="1"/>
    <xf numFmtId="0" fontId="0" fillId="0" borderId="9" xfId="0" applyBorder="1" applyAlignment="1">
      <alignment horizontal="center"/>
    </xf>
    <xf numFmtId="0" fontId="4" fillId="0" borderId="9" xfId="0" applyFont="1" applyBorder="1" applyAlignment="1">
      <alignment horizontal="left"/>
    </xf>
    <xf numFmtId="44" fontId="0" fillId="0" borderId="9" xfId="1" applyFont="1" applyBorder="1"/>
    <xf numFmtId="0" fontId="0" fillId="0" borderId="9" xfId="0" applyBorder="1" applyAlignment="1">
      <alignment horizontal="left"/>
    </xf>
    <xf numFmtId="44" fontId="0" fillId="0" borderId="0" xfId="1" applyFont="1"/>
    <xf numFmtId="0" fontId="7" fillId="0" borderId="0" xfId="0" applyFont="1"/>
    <xf numFmtId="0" fontId="4" fillId="0" borderId="9" xfId="0" applyFont="1" applyBorder="1" applyAlignment="1">
      <alignment horizontal="left" wrapText="1"/>
    </xf>
    <xf numFmtId="0" fontId="8" fillId="0" borderId="0" xfId="0" applyFont="1" applyFill="1"/>
    <xf numFmtId="0" fontId="8" fillId="2" borderId="15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vertical="center" wrapText="1"/>
    </xf>
    <xf numFmtId="9" fontId="8" fillId="0" borderId="15" xfId="2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9" fontId="8" fillId="0" borderId="15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4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44" fontId="8" fillId="2" borderId="9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0" borderId="8" xfId="0" applyFont="1" applyFill="1" applyBorder="1"/>
    <xf numFmtId="0" fontId="8" fillId="3" borderId="9" xfId="0" applyFont="1" applyFill="1" applyBorder="1" applyAlignment="1">
      <alignment horizontal="center" vertical="center"/>
    </xf>
    <xf numFmtId="0" fontId="8" fillId="0" borderId="9" xfId="0" applyFont="1" applyFill="1" applyBorder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64" fontId="8" fillId="0" borderId="15" xfId="2" applyNumberFormat="1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/>
    </xf>
    <xf numFmtId="8" fontId="8" fillId="0" borderId="15" xfId="0" applyNumberFormat="1" applyFont="1" applyFill="1" applyBorder="1" applyAlignment="1">
      <alignment horizontal="center" vertical="center" wrapText="1"/>
    </xf>
    <xf numFmtId="9" fontId="8" fillId="0" borderId="6" xfId="2" applyFont="1" applyFill="1" applyBorder="1" applyAlignment="1">
      <alignment horizontal="center"/>
    </xf>
    <xf numFmtId="9" fontId="8" fillId="0" borderId="8" xfId="2" applyFont="1" applyFill="1" applyBorder="1" applyAlignment="1">
      <alignment horizontal="center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center" wrapText="1"/>
    </xf>
    <xf numFmtId="44" fontId="8" fillId="0" borderId="6" xfId="1" applyFont="1" applyFill="1" applyBorder="1" applyAlignment="1">
      <alignment horizontal="center" vertical="center" wrapText="1"/>
    </xf>
    <xf numFmtId="44" fontId="8" fillId="0" borderId="8" xfId="1" applyFont="1" applyFill="1" applyBorder="1" applyAlignment="1">
      <alignment horizontal="center" vertical="center" wrapText="1"/>
    </xf>
    <xf numFmtId="44" fontId="8" fillId="0" borderId="6" xfId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0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/>
    </xf>
    <xf numFmtId="8" fontId="8" fillId="2" borderId="1" xfId="1" applyNumberFormat="1" applyFont="1" applyFill="1" applyBorder="1" applyAlignment="1">
      <alignment vertical="center" wrapText="1"/>
    </xf>
    <xf numFmtId="44" fontId="8" fillId="2" borderId="2" xfId="1" applyFont="1" applyFill="1" applyBorder="1" applyAlignment="1">
      <alignment vertical="center" wrapText="1"/>
    </xf>
    <xf numFmtId="44" fontId="8" fillId="2" borderId="3" xfId="1" applyFont="1" applyFill="1" applyBorder="1" applyAlignment="1">
      <alignment vertical="center" wrapText="1"/>
    </xf>
    <xf numFmtId="44" fontId="8" fillId="2" borderId="10" xfId="1" applyFont="1" applyFill="1" applyBorder="1" applyAlignment="1">
      <alignment vertical="center" wrapText="1"/>
    </xf>
    <xf numFmtId="44" fontId="8" fillId="2" borderId="11" xfId="1" applyFont="1" applyFill="1" applyBorder="1" applyAlignment="1">
      <alignment vertical="center" wrapText="1"/>
    </xf>
    <xf numFmtId="44" fontId="8" fillId="2" borderId="12" xfId="1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49" fontId="8" fillId="2" borderId="13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4" fontId="8" fillId="0" borderId="20" xfId="1" applyFont="1" applyFill="1" applyBorder="1" applyAlignment="1">
      <alignment horizontal="center" vertical="center" wrapText="1"/>
    </xf>
    <xf numFmtId="44" fontId="8" fillId="0" borderId="21" xfId="1" applyFont="1" applyFill="1" applyBorder="1" applyAlignment="1">
      <alignment horizontal="center" vertical="center" wrapText="1"/>
    </xf>
    <xf numFmtId="8" fontId="8" fillId="0" borderId="6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left" vertical="top" wrapText="1"/>
    </xf>
    <xf numFmtId="0" fontId="8" fillId="5" borderId="8" xfId="0" applyFont="1" applyFill="1" applyBorder="1" applyAlignment="1">
      <alignment horizontal="left" vertical="top" wrapText="1"/>
    </xf>
    <xf numFmtId="0" fontId="8" fillId="2" borderId="10" xfId="4" applyFont="1" applyFill="1" applyBorder="1" applyAlignment="1">
      <alignment horizontal="center" vertical="top" wrapText="1"/>
    </xf>
    <xf numFmtId="0" fontId="8" fillId="2" borderId="11" xfId="4" applyFont="1" applyFill="1" applyBorder="1" applyAlignment="1">
      <alignment horizontal="center" vertical="top" wrapText="1"/>
    </xf>
    <xf numFmtId="0" fontId="8" fillId="2" borderId="12" xfId="4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right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8" fontId="8" fillId="0" borderId="6" xfId="1" applyNumberFormat="1" applyFont="1" applyBorder="1" applyAlignment="1">
      <alignment horizontal="center" vertical="center"/>
    </xf>
    <xf numFmtId="0" fontId="8" fillId="5" borderId="11" xfId="0" applyFont="1" applyFill="1" applyBorder="1" applyAlignment="1">
      <alignment horizontal="left" vertical="top" wrapText="1"/>
    </xf>
    <xf numFmtId="0" fontId="8" fillId="2" borderId="6" xfId="4" applyFont="1" applyFill="1" applyBorder="1" applyAlignment="1">
      <alignment horizontal="left" vertical="top" wrapText="1"/>
    </xf>
    <xf numFmtId="0" fontId="8" fillId="2" borderId="7" xfId="4" applyFont="1" applyFill="1" applyBorder="1" applyAlignment="1">
      <alignment horizontal="left" vertical="top" wrapText="1"/>
    </xf>
    <xf numFmtId="0" fontId="8" fillId="2" borderId="8" xfId="4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8" fillId="2" borderId="13" xfId="4" applyNumberFormat="1" applyFont="1" applyFill="1" applyBorder="1" applyAlignment="1">
      <alignment horizontal="center" vertical="center" wrapText="1"/>
    </xf>
    <xf numFmtId="49" fontId="8" fillId="2" borderId="14" xfId="4" applyNumberFormat="1" applyFont="1" applyFill="1" applyBorder="1" applyAlignment="1">
      <alignment horizontal="center" vertical="center" wrapText="1"/>
    </xf>
    <xf numFmtId="49" fontId="8" fillId="2" borderId="15" xfId="4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4" borderId="9" xfId="4" applyFont="1" applyFill="1" applyBorder="1" applyAlignment="1">
      <alignment horizontal="left" vertical="center" wrapText="1"/>
    </xf>
    <xf numFmtId="0" fontId="8" fillId="4" borderId="6" xfId="4" applyFont="1" applyFill="1" applyBorder="1" applyAlignment="1">
      <alignment horizontal="left" vertical="center" wrapText="1"/>
    </xf>
    <xf numFmtId="0" fontId="8" fillId="4" borderId="7" xfId="4" applyFont="1" applyFill="1" applyBorder="1" applyAlignment="1">
      <alignment horizontal="left" vertical="center" wrapText="1"/>
    </xf>
    <xf numFmtId="0" fontId="8" fillId="4" borderId="8" xfId="4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9" xfId="0" applyBorder="1"/>
    <xf numFmtId="44" fontId="0" fillId="0" borderId="6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6" xfId="0" applyNumberFormat="1" applyBorder="1" applyAlignment="1">
      <alignment horizontal="center"/>
    </xf>
    <xf numFmtId="44" fontId="0" fillId="0" borderId="7" xfId="0" applyNumberFormat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2" xfId="1" applyFont="1" applyFill="1" applyBorder="1" applyAlignment="1">
      <alignment horizontal="center"/>
    </xf>
    <xf numFmtId="164" fontId="8" fillId="0" borderId="6" xfId="2" applyNumberFormat="1" applyFont="1" applyFill="1" applyBorder="1" applyAlignment="1">
      <alignment horizontal="center"/>
    </xf>
    <xf numFmtId="164" fontId="8" fillId="0" borderId="8" xfId="2" applyNumberFormat="1" applyFont="1" applyFill="1" applyBorder="1" applyAlignment="1">
      <alignment horizontal="center"/>
    </xf>
  </cellXfs>
  <cellStyles count="6">
    <cellStyle name="Moneda" xfId="1" builtinId="4"/>
    <cellStyle name="Moneda 2" xfId="3"/>
    <cellStyle name="Normal" xfId="0" builtinId="0"/>
    <cellStyle name="Normal 2" xfId="4"/>
    <cellStyle name="Porcentaje" xfId="2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92</xdr:row>
      <xdr:rowOff>161925</xdr:rowOff>
    </xdr:from>
    <xdr:to>
      <xdr:col>2</xdr:col>
      <xdr:colOff>733425</xdr:colOff>
      <xdr:row>92</xdr:row>
      <xdr:rowOff>161925</xdr:rowOff>
    </xdr:to>
    <xdr:sp macro="" textlink="">
      <xdr:nvSpPr>
        <xdr:cNvPr id="7" name="Text Box 4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267075" y="16306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17</xdr:col>
      <xdr:colOff>228600</xdr:colOff>
      <xdr:row>50</xdr:row>
      <xdr:rowOff>0</xdr:rowOff>
    </xdr:from>
    <xdr:to>
      <xdr:col>17</xdr:col>
      <xdr:colOff>476250</xdr:colOff>
      <xdr:row>50</xdr:row>
      <xdr:rowOff>0</xdr:rowOff>
    </xdr:to>
    <xdr:sp macro="" textlink="">
      <xdr:nvSpPr>
        <xdr:cNvPr id="13" name="Text Box 3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1839575" y="122301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57</xdr:row>
      <xdr:rowOff>0</xdr:rowOff>
    </xdr:from>
    <xdr:to>
      <xdr:col>17</xdr:col>
      <xdr:colOff>476250</xdr:colOff>
      <xdr:row>57</xdr:row>
      <xdr:rowOff>0</xdr:rowOff>
    </xdr:to>
    <xdr:sp macro="" textlink="">
      <xdr:nvSpPr>
        <xdr:cNvPr id="11" name="Text Box 3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1861006" y="12203906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57</xdr:row>
      <xdr:rowOff>0</xdr:rowOff>
    </xdr:from>
    <xdr:to>
      <xdr:col>17</xdr:col>
      <xdr:colOff>476250</xdr:colOff>
      <xdr:row>57</xdr:row>
      <xdr:rowOff>0</xdr:rowOff>
    </xdr:to>
    <xdr:sp macro="" textlink="">
      <xdr:nvSpPr>
        <xdr:cNvPr id="16" name="Text Box 32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1861006" y="12203906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57</xdr:row>
      <xdr:rowOff>0</xdr:rowOff>
    </xdr:from>
    <xdr:to>
      <xdr:col>17</xdr:col>
      <xdr:colOff>476250</xdr:colOff>
      <xdr:row>57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1861006" y="12203906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57</xdr:row>
      <xdr:rowOff>0</xdr:rowOff>
    </xdr:from>
    <xdr:to>
      <xdr:col>17</xdr:col>
      <xdr:colOff>476250</xdr:colOff>
      <xdr:row>57</xdr:row>
      <xdr:rowOff>0</xdr:rowOff>
    </xdr:to>
    <xdr:sp macro="" textlink="">
      <xdr:nvSpPr>
        <xdr:cNvPr id="18" name="Text Box 32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1861006" y="12203906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57</xdr:row>
      <xdr:rowOff>0</xdr:rowOff>
    </xdr:from>
    <xdr:to>
      <xdr:col>17</xdr:col>
      <xdr:colOff>476250</xdr:colOff>
      <xdr:row>57</xdr:row>
      <xdr:rowOff>0</xdr:rowOff>
    </xdr:to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1861006" y="12203906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57</xdr:row>
      <xdr:rowOff>0</xdr:rowOff>
    </xdr:from>
    <xdr:to>
      <xdr:col>17</xdr:col>
      <xdr:colOff>476250</xdr:colOff>
      <xdr:row>57</xdr:row>
      <xdr:rowOff>0</xdr:rowOff>
    </xdr:to>
    <xdr:sp macro="" textlink="">
      <xdr:nvSpPr>
        <xdr:cNvPr id="20" name="Text Box 3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1861006" y="12203906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 editAs="oneCell">
    <xdr:from>
      <xdr:col>0</xdr:col>
      <xdr:colOff>226218</xdr:colOff>
      <xdr:row>0</xdr:row>
      <xdr:rowOff>23812</xdr:rowOff>
    </xdr:from>
    <xdr:to>
      <xdr:col>2</xdr:col>
      <xdr:colOff>773906</xdr:colOff>
      <xdr:row>7</xdr:row>
      <xdr:rowOff>59531</xdr:rowOff>
    </xdr:to>
    <xdr:pic>
      <xdr:nvPicPr>
        <xdr:cNvPr id="10" name="9 Imagen" descr="Texto&#10;&#10;Descripción generada automáticamente con confianza medi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8" y="23812"/>
          <a:ext cx="3738563" cy="15478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130969</xdr:colOff>
      <xdr:row>0</xdr:row>
      <xdr:rowOff>119062</xdr:rowOff>
    </xdr:from>
    <xdr:to>
      <xdr:col>17</xdr:col>
      <xdr:colOff>1119187</xdr:colOff>
      <xdr:row>7</xdr:row>
      <xdr:rowOff>71437</xdr:rowOff>
    </xdr:to>
    <xdr:pic>
      <xdr:nvPicPr>
        <xdr:cNvPr id="12" name="11 Imagen" descr="Imagen que contiene Logotipo&#10;&#10;Descripción generada automáticamente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3719" y="119062"/>
          <a:ext cx="3833812" cy="14644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S115"/>
  <sheetViews>
    <sheetView showGridLines="0" tabSelected="1" topLeftCell="A61" zoomScale="80" zoomScaleNormal="80" workbookViewId="0">
      <selection activeCell="J62" sqref="J62"/>
    </sheetView>
  </sheetViews>
  <sheetFormatPr baseColWidth="10" defaultColWidth="9.140625" defaultRowHeight="12.75" x14ac:dyDescent="0.2"/>
  <cols>
    <col min="1" max="1" width="31.85546875" customWidth="1"/>
    <col min="2" max="2" width="16" bestFit="1" customWidth="1"/>
    <col min="3" max="3" width="14.5703125" customWidth="1"/>
    <col min="4" max="4" width="16.7109375" customWidth="1"/>
    <col min="5" max="5" width="20.28515625" customWidth="1"/>
    <col min="6" max="6" width="7.28515625" customWidth="1"/>
    <col min="7" max="7" width="4.7109375" customWidth="1"/>
    <col min="8" max="8" width="10.7109375" customWidth="1"/>
    <col min="9" max="9" width="6.5703125" customWidth="1"/>
    <col min="10" max="10" width="8.7109375" customWidth="1"/>
    <col min="11" max="11" width="8.85546875" customWidth="1"/>
    <col min="12" max="12" width="12" customWidth="1"/>
    <col min="13" max="14" width="7.85546875" customWidth="1"/>
    <col min="15" max="15" width="9" customWidth="1"/>
    <col min="16" max="16" width="8.140625" customWidth="1"/>
    <col min="17" max="17" width="9.85546875" customWidth="1"/>
    <col min="18" max="18" width="19.7109375" customWidth="1"/>
    <col min="19" max="19" width="13.85546875" bestFit="1" customWidth="1"/>
    <col min="20" max="20" width="16" customWidth="1"/>
  </cols>
  <sheetData>
    <row r="1" spans="1:18" x14ac:dyDescent="0.2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</row>
    <row r="2" spans="1:18" ht="23.25" customHeight="1" x14ac:dyDescent="0.2">
      <c r="A2" s="112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4"/>
    </row>
    <row r="3" spans="1:18" ht="20.25" customHeight="1" x14ac:dyDescent="0.2">
      <c r="A3" s="115" t="s">
        <v>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7"/>
    </row>
    <row r="4" spans="1:18" ht="18" customHeight="1" x14ac:dyDescent="0.2">
      <c r="A4" s="118" t="s">
        <v>112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20"/>
    </row>
    <row r="5" spans="1:18" ht="18" customHeight="1" x14ac:dyDescent="0.2">
      <c r="A5" s="121" t="s">
        <v>125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3"/>
    </row>
    <row r="6" spans="1:18" ht="12.75" customHeight="1" x14ac:dyDescent="0.2">
      <c r="A6" s="124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6"/>
    </row>
    <row r="7" spans="1:18" x14ac:dyDescent="0.2">
      <c r="A7" s="149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1"/>
    </row>
    <row r="8" spans="1:18" x14ac:dyDescent="0.2">
      <c r="A8" s="149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1"/>
    </row>
    <row r="9" spans="1:18" x14ac:dyDescent="0.2">
      <c r="A9" s="152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4"/>
    </row>
    <row r="10" spans="1:18" s="12" customFormat="1" ht="15" x14ac:dyDescent="0.2">
      <c r="A10" s="139" t="s">
        <v>2</v>
      </c>
      <c r="B10" s="105" t="s">
        <v>113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06"/>
    </row>
    <row r="11" spans="1:18" s="12" customFormat="1" ht="15" x14ac:dyDescent="0.2">
      <c r="A11" s="139"/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8"/>
    </row>
    <row r="12" spans="1:18" s="12" customFormat="1" ht="15" x14ac:dyDescent="0.2">
      <c r="A12" s="139"/>
      <c r="B12" s="107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08"/>
    </row>
    <row r="13" spans="1:18" s="12" customFormat="1" ht="15" x14ac:dyDescent="0.2">
      <c r="A13" s="160" t="s">
        <v>3</v>
      </c>
      <c r="B13" s="105" t="s">
        <v>4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06"/>
    </row>
    <row r="14" spans="1:18" s="12" customFormat="1" ht="15" x14ac:dyDescent="0.2">
      <c r="A14" s="161"/>
      <c r="B14" s="156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8"/>
    </row>
    <row r="15" spans="1:18" s="12" customFormat="1" ht="15" x14ac:dyDescent="0.2">
      <c r="A15" s="161"/>
      <c r="B15" s="156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8"/>
    </row>
    <row r="16" spans="1:18" s="12" customFormat="1" ht="15" x14ac:dyDescent="0.2">
      <c r="A16" s="162"/>
      <c r="B16" s="107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08"/>
    </row>
    <row r="17" spans="1:18" s="12" customFormat="1" ht="15" x14ac:dyDescent="0.2">
      <c r="A17" s="98" t="s">
        <v>5</v>
      </c>
      <c r="B17" s="133" t="s">
        <v>113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5"/>
    </row>
    <row r="18" spans="1:18" s="12" customFormat="1" ht="15" x14ac:dyDescent="0.2">
      <c r="A18" s="100"/>
      <c r="B18" s="136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8"/>
    </row>
    <row r="19" spans="1:18" s="12" customFormat="1" ht="60.75" x14ac:dyDescent="0.2">
      <c r="A19" s="13" t="s">
        <v>114</v>
      </c>
      <c r="B19" s="65" t="s">
        <v>6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6"/>
    </row>
    <row r="20" spans="1:18" s="12" customFormat="1" ht="15" x14ac:dyDescent="0.2">
      <c r="A20" s="139" t="s">
        <v>7</v>
      </c>
      <c r="B20" s="140"/>
      <c r="C20" s="141"/>
      <c r="D20" s="141"/>
      <c r="E20" s="142"/>
      <c r="F20" s="83" t="s">
        <v>8</v>
      </c>
      <c r="G20" s="84"/>
      <c r="H20" s="84"/>
      <c r="I20" s="84"/>
      <c r="J20" s="84"/>
      <c r="K20" s="85"/>
      <c r="L20" s="140">
        <f>R44</f>
        <v>6055240</v>
      </c>
      <c r="M20" s="141"/>
      <c r="N20" s="141"/>
      <c r="O20" s="141"/>
      <c r="P20" s="141"/>
      <c r="Q20" s="141"/>
      <c r="R20" s="142"/>
    </row>
    <row r="21" spans="1:18" s="12" customFormat="1" ht="15" x14ac:dyDescent="0.2">
      <c r="A21" s="139"/>
      <c r="B21" s="143"/>
      <c r="C21" s="144"/>
      <c r="D21" s="144"/>
      <c r="E21" s="145"/>
      <c r="F21" s="146"/>
      <c r="G21" s="147"/>
      <c r="H21" s="147"/>
      <c r="I21" s="147"/>
      <c r="J21" s="147"/>
      <c r="K21" s="148"/>
      <c r="L21" s="143"/>
      <c r="M21" s="144"/>
      <c r="N21" s="144"/>
      <c r="O21" s="144"/>
      <c r="P21" s="144"/>
      <c r="Q21" s="144"/>
      <c r="R21" s="145"/>
    </row>
    <row r="22" spans="1:18" s="1" customFormat="1" x14ac:dyDescent="0.2">
      <c r="A22" s="127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9"/>
    </row>
    <row r="23" spans="1:18" s="1" customFormat="1" ht="32.25" customHeight="1" x14ac:dyDescent="0.2">
      <c r="A23" s="75" t="s">
        <v>9</v>
      </c>
      <c r="B23" s="76"/>
      <c r="C23" s="130" t="s">
        <v>122</v>
      </c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2"/>
    </row>
    <row r="24" spans="1:18" s="1" customFormat="1" ht="171.75" customHeight="1" x14ac:dyDescent="0.2">
      <c r="A24" s="70" t="s">
        <v>10</v>
      </c>
      <c r="B24" s="71"/>
      <c r="C24" s="72" t="s">
        <v>123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4"/>
    </row>
    <row r="25" spans="1:18" s="2" customFormat="1" ht="18" customHeight="1" x14ac:dyDescent="0.2">
      <c r="A25" s="75" t="s">
        <v>11</v>
      </c>
      <c r="B25" s="76"/>
      <c r="C25" s="75" t="s">
        <v>12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6"/>
    </row>
    <row r="26" spans="1:18" s="1" customFormat="1" ht="24" customHeight="1" x14ac:dyDescent="0.2">
      <c r="A26" s="75" t="s">
        <v>13</v>
      </c>
      <c r="B26" s="76"/>
      <c r="C26" s="14" t="s">
        <v>130</v>
      </c>
      <c r="D26" s="14">
        <v>1</v>
      </c>
      <c r="E26" s="14" t="s">
        <v>14</v>
      </c>
      <c r="F26" s="72">
        <v>3</v>
      </c>
      <c r="G26" s="74"/>
      <c r="H26" s="70" t="s">
        <v>15</v>
      </c>
      <c r="I26" s="78"/>
      <c r="J26" s="71"/>
      <c r="K26" s="75">
        <v>4</v>
      </c>
      <c r="L26" s="77"/>
      <c r="M26" s="76"/>
      <c r="N26" s="15"/>
      <c r="O26" s="16"/>
      <c r="P26" s="16"/>
      <c r="Q26" s="16"/>
      <c r="R26" s="17"/>
    </row>
    <row r="27" spans="1:18" s="1" customFormat="1" ht="15" x14ac:dyDescent="0.2">
      <c r="A27" s="92" t="s">
        <v>16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4"/>
    </row>
    <row r="28" spans="1:18" s="1" customFormat="1" ht="24" customHeight="1" x14ac:dyDescent="0.2">
      <c r="A28" s="75" t="s">
        <v>17</v>
      </c>
      <c r="B28" s="76"/>
      <c r="C28" s="16" t="s">
        <v>18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</row>
    <row r="29" spans="1:18" s="1" customFormat="1" ht="4.5" customHeight="1" x14ac:dyDescent="0.2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/>
    </row>
    <row r="30" spans="1:18" s="1" customFormat="1" ht="67.5" customHeight="1" x14ac:dyDescent="0.2">
      <c r="A30" s="75" t="s">
        <v>19</v>
      </c>
      <c r="B30" s="76"/>
      <c r="C30" s="14" t="s">
        <v>20</v>
      </c>
      <c r="D30" s="14" t="s">
        <v>115</v>
      </c>
      <c r="E30" s="70" t="s">
        <v>21</v>
      </c>
      <c r="F30" s="78"/>
      <c r="G30" s="71"/>
      <c r="H30" s="72" t="s">
        <v>22</v>
      </c>
      <c r="I30" s="73"/>
      <c r="J30" s="73"/>
      <c r="K30" s="73"/>
      <c r="L30" s="73"/>
      <c r="M30" s="73"/>
      <c r="N30" s="73"/>
      <c r="O30" s="73"/>
      <c r="P30" s="73"/>
      <c r="Q30" s="73"/>
      <c r="R30" s="74"/>
    </row>
    <row r="31" spans="1:18" s="1" customFormat="1" ht="15" x14ac:dyDescent="0.2">
      <c r="A31" s="79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1"/>
    </row>
    <row r="32" spans="1:18" x14ac:dyDescent="0.2">
      <c r="A32" s="82" t="s">
        <v>23</v>
      </c>
      <c r="B32" s="83" t="s">
        <v>24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5"/>
    </row>
    <row r="33" spans="1:19" x14ac:dyDescent="0.2">
      <c r="A33" s="82"/>
      <c r="B33" s="86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8"/>
    </row>
    <row r="34" spans="1:19" ht="15" x14ac:dyDescent="0.2">
      <c r="A34" s="82"/>
      <c r="B34" s="89" t="s">
        <v>25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1"/>
    </row>
    <row r="35" spans="1:19" ht="15" x14ac:dyDescent="0.2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7"/>
    </row>
    <row r="36" spans="1:19" x14ac:dyDescent="0.2">
      <c r="A36" s="98" t="s">
        <v>26</v>
      </c>
      <c r="B36" s="83" t="s">
        <v>27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5"/>
    </row>
    <row r="37" spans="1:19" x14ac:dyDescent="0.2">
      <c r="A37" s="99"/>
      <c r="B37" s="86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8"/>
    </row>
    <row r="38" spans="1:19" ht="15" x14ac:dyDescent="0.2">
      <c r="A38" s="100"/>
      <c r="B38" s="89" t="s">
        <v>28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1"/>
    </row>
    <row r="39" spans="1:19" ht="15" x14ac:dyDescent="0.2">
      <c r="A39" s="101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3"/>
    </row>
    <row r="40" spans="1:19" ht="28.5" customHeight="1" x14ac:dyDescent="0.2">
      <c r="A40" s="65" t="s">
        <v>29</v>
      </c>
      <c r="B40" s="104"/>
      <c r="C40" s="104"/>
      <c r="D40" s="104"/>
      <c r="E40" s="104"/>
      <c r="F40" s="104"/>
      <c r="G40" s="66"/>
      <c r="H40" s="105"/>
      <c r="I40" s="106"/>
      <c r="J40" s="105" t="s">
        <v>30</v>
      </c>
      <c r="K40" s="106"/>
      <c r="L40" s="105" t="s">
        <v>31</v>
      </c>
      <c r="M40" s="106"/>
      <c r="N40" s="105" t="s">
        <v>32</v>
      </c>
      <c r="O40" s="106"/>
      <c r="P40" s="105" t="s">
        <v>33</v>
      </c>
      <c r="Q40" s="106"/>
      <c r="R40" s="163" t="s">
        <v>34</v>
      </c>
    </row>
    <row r="41" spans="1:19" ht="27.75" customHeight="1" x14ac:dyDescent="0.2">
      <c r="A41" s="21" t="s">
        <v>35</v>
      </c>
      <c r="B41" s="165" t="s">
        <v>36</v>
      </c>
      <c r="C41" s="166"/>
      <c r="D41" s="22" t="s">
        <v>37</v>
      </c>
      <c r="E41" s="13" t="s">
        <v>38</v>
      </c>
      <c r="F41" s="107" t="s">
        <v>39</v>
      </c>
      <c r="G41" s="108"/>
      <c r="H41" s="107"/>
      <c r="I41" s="108"/>
      <c r="J41" s="107"/>
      <c r="K41" s="108"/>
      <c r="L41" s="107"/>
      <c r="M41" s="108"/>
      <c r="N41" s="107"/>
      <c r="O41" s="108"/>
      <c r="P41" s="107"/>
      <c r="Q41" s="108"/>
      <c r="R41" s="164"/>
    </row>
    <row r="42" spans="1:19" ht="12.75" customHeight="1" x14ac:dyDescent="0.2">
      <c r="A42" s="167" t="s">
        <v>126</v>
      </c>
      <c r="B42" s="170" t="s">
        <v>40</v>
      </c>
      <c r="C42" s="171"/>
      <c r="D42" s="174" t="s">
        <v>41</v>
      </c>
      <c r="E42" s="63" t="s">
        <v>42</v>
      </c>
      <c r="F42" s="170" t="s">
        <v>43</v>
      </c>
      <c r="G42" s="171"/>
      <c r="H42" s="177" t="s">
        <v>44</v>
      </c>
      <c r="I42" s="178"/>
      <c r="J42" s="51">
        <f>J44/$R$44</f>
        <v>0.34834529927798069</v>
      </c>
      <c r="K42" s="52"/>
      <c r="L42" s="51">
        <f t="shared" ref="L42" si="0">L44/$R$44</f>
        <v>0.24499427603199872</v>
      </c>
      <c r="M42" s="52"/>
      <c r="N42" s="51">
        <f t="shared" ref="N42" si="1">N44/$R$44</f>
        <v>0.18358674140083631</v>
      </c>
      <c r="O42" s="52"/>
      <c r="P42" s="51">
        <f t="shared" ref="P42" si="2">P44/$R$44</f>
        <v>0.22307368328918423</v>
      </c>
      <c r="Q42" s="52"/>
      <c r="R42" s="23">
        <f>SUM(J42:Q42)</f>
        <v>0.99999999999999989</v>
      </c>
    </row>
    <row r="43" spans="1:19" ht="28.5" customHeight="1" x14ac:dyDescent="0.2">
      <c r="A43" s="168"/>
      <c r="B43" s="172"/>
      <c r="C43" s="173"/>
      <c r="D43" s="175"/>
      <c r="E43" s="176"/>
      <c r="F43" s="172"/>
      <c r="G43" s="173"/>
      <c r="H43" s="177" t="s">
        <v>45</v>
      </c>
      <c r="I43" s="178"/>
      <c r="J43" s="51">
        <f>J45/$R$44</f>
        <v>0.26820357244304105</v>
      </c>
      <c r="K43" s="52"/>
      <c r="L43" s="51">
        <f>L45/$R$44</f>
        <v>0</v>
      </c>
      <c r="M43" s="52"/>
      <c r="N43" s="51">
        <f>N45/$R$44</f>
        <v>0</v>
      </c>
      <c r="O43" s="52"/>
      <c r="P43" s="24"/>
      <c r="Q43" s="25"/>
      <c r="R43" s="26">
        <f>SUM(J43:Q43)</f>
        <v>0.26820357244304105</v>
      </c>
    </row>
    <row r="44" spans="1:19" ht="15" x14ac:dyDescent="0.2">
      <c r="A44" s="168"/>
      <c r="B44" s="172"/>
      <c r="C44" s="173"/>
      <c r="D44" s="175"/>
      <c r="E44" s="63" t="s">
        <v>46</v>
      </c>
      <c r="F44" s="172"/>
      <c r="G44" s="173"/>
      <c r="H44" s="177" t="s">
        <v>47</v>
      </c>
      <c r="I44" s="178"/>
      <c r="J44" s="181">
        <f>J53+J60</f>
        <v>2109314.3899999997</v>
      </c>
      <c r="K44" s="182"/>
      <c r="L44" s="181">
        <f t="shared" ref="L44" si="3">L53+L60</f>
        <v>1483499.14</v>
      </c>
      <c r="M44" s="182"/>
      <c r="N44" s="181">
        <f>N53+N60</f>
        <v>1111661.78</v>
      </c>
      <c r="O44" s="182"/>
      <c r="P44" s="181">
        <f>P53+P60</f>
        <v>1350764.69</v>
      </c>
      <c r="Q44" s="182"/>
      <c r="R44" s="50">
        <f>SUM(J44:Q44)</f>
        <v>6055240</v>
      </c>
      <c r="S44" s="3"/>
    </row>
    <row r="45" spans="1:19" ht="38.25" customHeight="1" thickBot="1" x14ac:dyDescent="0.25">
      <c r="A45" s="169"/>
      <c r="B45" s="172"/>
      <c r="C45" s="173"/>
      <c r="D45" s="175"/>
      <c r="E45" s="176"/>
      <c r="F45" s="172"/>
      <c r="G45" s="173"/>
      <c r="H45" s="170" t="s">
        <v>48</v>
      </c>
      <c r="I45" s="171"/>
      <c r="J45" s="179">
        <v>1624037</v>
      </c>
      <c r="K45" s="180"/>
      <c r="L45" s="179">
        <f>+L54+L61</f>
        <v>0</v>
      </c>
      <c r="M45" s="180"/>
      <c r="N45" s="179"/>
      <c r="O45" s="180"/>
      <c r="P45" s="27"/>
      <c r="Q45" s="28"/>
      <c r="R45" s="29">
        <f>SUM(J45:P45)</f>
        <v>1624037</v>
      </c>
      <c r="S45" s="3"/>
    </row>
    <row r="46" spans="1:19" ht="15" x14ac:dyDescent="0.2">
      <c r="A46" s="183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5"/>
    </row>
    <row r="47" spans="1:19" ht="30" customHeight="1" x14ac:dyDescent="0.2">
      <c r="A47" s="186" t="s">
        <v>49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8"/>
    </row>
    <row r="48" spans="1:19" ht="17.25" customHeight="1" x14ac:dyDescent="0.2">
      <c r="A48" s="189" t="s">
        <v>50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1"/>
    </row>
    <row r="49" spans="1:18" ht="24.75" customHeight="1" x14ac:dyDescent="0.2">
      <c r="A49" s="192" t="s">
        <v>119</v>
      </c>
      <c r="B49" s="193"/>
      <c r="C49" s="193"/>
      <c r="D49" s="193"/>
      <c r="E49" s="194"/>
      <c r="F49" s="195" t="s">
        <v>51</v>
      </c>
      <c r="G49" s="196"/>
      <c r="H49" s="197"/>
      <c r="I49" s="195" t="s">
        <v>52</v>
      </c>
      <c r="J49" s="196"/>
      <c r="K49" s="196"/>
      <c r="L49" s="197"/>
      <c r="M49" s="195" t="s">
        <v>53</v>
      </c>
      <c r="N49" s="196"/>
      <c r="O49" s="197"/>
      <c r="P49" s="198"/>
      <c r="Q49" s="199"/>
      <c r="R49" s="200"/>
    </row>
    <row r="50" spans="1:18" ht="33.75" customHeight="1" x14ac:dyDescent="0.2">
      <c r="A50" s="30" t="s">
        <v>35</v>
      </c>
      <c r="B50" s="203" t="s">
        <v>36</v>
      </c>
      <c r="C50" s="204"/>
      <c r="D50" s="27" t="s">
        <v>37</v>
      </c>
      <c r="E50" s="31" t="s">
        <v>38</v>
      </c>
      <c r="F50" s="170" t="s">
        <v>39</v>
      </c>
      <c r="G50" s="171"/>
      <c r="H50" s="205"/>
      <c r="I50" s="206"/>
      <c r="J50" s="170" t="s">
        <v>30</v>
      </c>
      <c r="K50" s="171"/>
      <c r="L50" s="170" t="s">
        <v>31</v>
      </c>
      <c r="M50" s="171"/>
      <c r="N50" s="170" t="s">
        <v>32</v>
      </c>
      <c r="O50" s="171"/>
      <c r="P50" s="170" t="s">
        <v>33</v>
      </c>
      <c r="Q50" s="171"/>
      <c r="R50" s="32" t="s">
        <v>54</v>
      </c>
    </row>
    <row r="51" spans="1:18" ht="15" x14ac:dyDescent="0.2">
      <c r="A51" s="167" t="s">
        <v>127</v>
      </c>
      <c r="B51" s="170" t="s">
        <v>55</v>
      </c>
      <c r="C51" s="171"/>
      <c r="D51" s="174" t="s">
        <v>41</v>
      </c>
      <c r="E51" s="63" t="s">
        <v>111</v>
      </c>
      <c r="F51" s="170" t="s">
        <v>57</v>
      </c>
      <c r="G51" s="171"/>
      <c r="H51" s="65" t="s">
        <v>44</v>
      </c>
      <c r="I51" s="66"/>
      <c r="J51" s="51">
        <f>J53/$R$44</f>
        <v>0.31600962802465299</v>
      </c>
      <c r="K51" s="52"/>
      <c r="L51" s="51">
        <f t="shared" ref="L51" si="4">L53/$R$44</f>
        <v>0.22810147904955047</v>
      </c>
      <c r="M51" s="52"/>
      <c r="N51" s="51">
        <f>N53/$R$44</f>
        <v>0.17167147297216956</v>
      </c>
      <c r="O51" s="52"/>
      <c r="P51" s="51">
        <f t="shared" ref="P51" si="5">P53/$R$44</f>
        <v>0.21068771675441436</v>
      </c>
      <c r="Q51" s="52"/>
      <c r="R51" s="23">
        <f>SUM(J51:Q51)</f>
        <v>0.92647029680078741</v>
      </c>
    </row>
    <row r="52" spans="1:18" ht="45.75" customHeight="1" x14ac:dyDescent="0.2">
      <c r="A52" s="168"/>
      <c r="B52" s="172"/>
      <c r="C52" s="173"/>
      <c r="D52" s="175"/>
      <c r="E52" s="64"/>
      <c r="F52" s="172"/>
      <c r="G52" s="173"/>
      <c r="H52" s="65" t="s">
        <v>45</v>
      </c>
      <c r="I52" s="66"/>
      <c r="J52" s="51">
        <f>J54/$R$44</f>
        <v>0.2489361660314042</v>
      </c>
      <c r="K52" s="52"/>
      <c r="L52" s="51">
        <f>L54/$R$44</f>
        <v>0</v>
      </c>
      <c r="M52" s="52"/>
      <c r="N52" s="51">
        <f>N54/$R$44</f>
        <v>0</v>
      </c>
      <c r="O52" s="52"/>
      <c r="P52" s="51">
        <f>P54/$R$44</f>
        <v>0</v>
      </c>
      <c r="Q52" s="52"/>
      <c r="R52" s="26">
        <f>SUM(J52:P52)</f>
        <v>0.2489361660314042</v>
      </c>
    </row>
    <row r="53" spans="1:18" ht="36.75" customHeight="1" x14ac:dyDescent="0.2">
      <c r="A53" s="168"/>
      <c r="B53" s="172"/>
      <c r="C53" s="173"/>
      <c r="D53" s="175"/>
      <c r="E53" s="63" t="s">
        <v>58</v>
      </c>
      <c r="F53" s="172"/>
      <c r="G53" s="173"/>
      <c r="H53" s="65" t="s">
        <v>47</v>
      </c>
      <c r="I53" s="66"/>
      <c r="J53" s="181">
        <v>1913514.14</v>
      </c>
      <c r="K53" s="182"/>
      <c r="L53" s="181">
        <v>1381209.2</v>
      </c>
      <c r="M53" s="182"/>
      <c r="N53" s="181">
        <v>1039511.97</v>
      </c>
      <c r="O53" s="182"/>
      <c r="P53" s="181">
        <v>1275764.69</v>
      </c>
      <c r="Q53" s="182"/>
      <c r="R53" s="50">
        <f>SUM(J53:Q53)</f>
        <v>5610000</v>
      </c>
    </row>
    <row r="54" spans="1:18" ht="34.5" customHeight="1" x14ac:dyDescent="0.2">
      <c r="A54" s="201"/>
      <c r="B54" s="195"/>
      <c r="C54" s="197"/>
      <c r="D54" s="202"/>
      <c r="E54" s="64"/>
      <c r="F54" s="195"/>
      <c r="G54" s="197"/>
      <c r="H54" s="65" t="s">
        <v>48</v>
      </c>
      <c r="I54" s="66"/>
      <c r="J54" s="209">
        <v>1507368.23</v>
      </c>
      <c r="K54" s="62"/>
      <c r="L54" s="59"/>
      <c r="M54" s="60"/>
      <c r="N54" s="61"/>
      <c r="O54" s="62"/>
      <c r="P54" s="207"/>
      <c r="Q54" s="208"/>
      <c r="R54" s="33">
        <f>SUM(J54:Q54)</f>
        <v>1507368.23</v>
      </c>
    </row>
    <row r="55" spans="1:18" ht="17.25" customHeight="1" x14ac:dyDescent="0.2">
      <c r="A55" s="189" t="s">
        <v>99</v>
      </c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210"/>
      <c r="M55" s="210"/>
      <c r="N55" s="190"/>
      <c r="O55" s="190"/>
      <c r="P55" s="190"/>
      <c r="Q55" s="190"/>
      <c r="R55" s="191"/>
    </row>
    <row r="56" spans="1:18" ht="32.25" customHeight="1" x14ac:dyDescent="0.2">
      <c r="A56" s="211" t="s">
        <v>118</v>
      </c>
      <c r="B56" s="212"/>
      <c r="C56" s="212"/>
      <c r="D56" s="212"/>
      <c r="E56" s="213"/>
      <c r="F56" s="195" t="s">
        <v>51</v>
      </c>
      <c r="G56" s="196"/>
      <c r="H56" s="197"/>
      <c r="I56" s="195" t="s">
        <v>52</v>
      </c>
      <c r="J56" s="196"/>
      <c r="K56" s="196"/>
      <c r="L56" s="197"/>
      <c r="M56" s="195" t="s">
        <v>53</v>
      </c>
      <c r="N56" s="196"/>
      <c r="O56" s="197"/>
      <c r="P56" s="214" t="s">
        <v>124</v>
      </c>
      <c r="Q56" s="215"/>
      <c r="R56" s="216"/>
    </row>
    <row r="57" spans="1:18" ht="33.75" customHeight="1" x14ac:dyDescent="0.2">
      <c r="A57" s="30" t="s">
        <v>35</v>
      </c>
      <c r="B57" s="203" t="s">
        <v>36</v>
      </c>
      <c r="C57" s="204"/>
      <c r="D57" s="27" t="s">
        <v>37</v>
      </c>
      <c r="E57" s="31" t="s">
        <v>38</v>
      </c>
      <c r="F57" s="170" t="s">
        <v>39</v>
      </c>
      <c r="G57" s="171"/>
      <c r="H57" s="205"/>
      <c r="I57" s="206"/>
      <c r="J57" s="170" t="s">
        <v>30</v>
      </c>
      <c r="K57" s="171"/>
      <c r="L57" s="170" t="s">
        <v>31</v>
      </c>
      <c r="M57" s="171"/>
      <c r="N57" s="170" t="s">
        <v>32</v>
      </c>
      <c r="O57" s="171"/>
      <c r="P57" s="170" t="s">
        <v>33</v>
      </c>
      <c r="Q57" s="171"/>
      <c r="R57" s="32" t="s">
        <v>54</v>
      </c>
    </row>
    <row r="58" spans="1:18" ht="22.5" customHeight="1" x14ac:dyDescent="0.2">
      <c r="A58" s="217" t="s">
        <v>128</v>
      </c>
      <c r="B58" s="170" t="s">
        <v>55</v>
      </c>
      <c r="C58" s="171"/>
      <c r="D58" s="174" t="s">
        <v>41</v>
      </c>
      <c r="E58" s="63" t="s">
        <v>100</v>
      </c>
      <c r="F58" s="170" t="s">
        <v>57</v>
      </c>
      <c r="G58" s="171"/>
      <c r="H58" s="65" t="s">
        <v>44</v>
      </c>
      <c r="I58" s="66"/>
      <c r="J58" s="273">
        <f>J60/$R$44</f>
        <v>3.2335671253327695E-2</v>
      </c>
      <c r="K58" s="274"/>
      <c r="L58" s="273">
        <f t="shared" ref="L58" si="6">L60/$R$44</f>
        <v>1.689279698244826E-2</v>
      </c>
      <c r="M58" s="274"/>
      <c r="N58" s="273">
        <f t="shared" ref="N58" si="7">N60/$R$44</f>
        <v>1.1915268428666741E-2</v>
      </c>
      <c r="O58" s="274"/>
      <c r="P58" s="273">
        <f t="shared" ref="P58" si="8">P60/$R$44</f>
        <v>1.2385966534769885E-2</v>
      </c>
      <c r="Q58" s="274"/>
      <c r="R58" s="47">
        <f>SUM(J58:Q58)</f>
        <v>7.3529703199212579E-2</v>
      </c>
    </row>
    <row r="59" spans="1:18" ht="31.5" customHeight="1" x14ac:dyDescent="0.2">
      <c r="A59" s="218"/>
      <c r="B59" s="172"/>
      <c r="C59" s="173"/>
      <c r="D59" s="175"/>
      <c r="E59" s="64"/>
      <c r="F59" s="172"/>
      <c r="G59" s="173"/>
      <c r="H59" s="65" t="s">
        <v>45</v>
      </c>
      <c r="I59" s="66"/>
      <c r="J59" s="273">
        <f>J61/$R$44</f>
        <v>1.926744439526757E-2</v>
      </c>
      <c r="K59" s="274"/>
      <c r="L59" s="273">
        <f>L61/$R$44</f>
        <v>0</v>
      </c>
      <c r="M59" s="274"/>
      <c r="N59" s="273">
        <f>N61/$R$44</f>
        <v>0</v>
      </c>
      <c r="O59" s="274"/>
      <c r="P59" s="273">
        <f>P61/$R$44</f>
        <v>0</v>
      </c>
      <c r="Q59" s="274"/>
      <c r="R59" s="48">
        <f>SUM(J59:P59)</f>
        <v>1.926744439526757E-2</v>
      </c>
    </row>
    <row r="60" spans="1:18" ht="22.5" customHeight="1" x14ac:dyDescent="0.2">
      <c r="A60" s="218"/>
      <c r="B60" s="172"/>
      <c r="C60" s="173"/>
      <c r="D60" s="175"/>
      <c r="E60" s="63" t="s">
        <v>56</v>
      </c>
      <c r="F60" s="172"/>
      <c r="G60" s="173"/>
      <c r="H60" s="65" t="s">
        <v>47</v>
      </c>
      <c r="I60" s="66"/>
      <c r="J60" s="181">
        <v>195800.25</v>
      </c>
      <c r="K60" s="182"/>
      <c r="L60" s="181">
        <v>102289.94</v>
      </c>
      <c r="M60" s="182"/>
      <c r="N60" s="181">
        <v>72149.81</v>
      </c>
      <c r="O60" s="182"/>
      <c r="P60" s="181">
        <v>75000</v>
      </c>
      <c r="Q60" s="182"/>
      <c r="R60" s="50">
        <f>SUM(J60:Q60)</f>
        <v>445240</v>
      </c>
    </row>
    <row r="61" spans="1:18" ht="34.5" customHeight="1" x14ac:dyDescent="0.2">
      <c r="A61" s="219"/>
      <c r="B61" s="195"/>
      <c r="C61" s="197"/>
      <c r="D61" s="202"/>
      <c r="E61" s="64"/>
      <c r="F61" s="195"/>
      <c r="G61" s="197"/>
      <c r="H61" s="65" t="s">
        <v>48</v>
      </c>
      <c r="I61" s="66"/>
      <c r="J61" s="209">
        <v>116669</v>
      </c>
      <c r="K61" s="62"/>
      <c r="L61" s="59"/>
      <c r="M61" s="60"/>
      <c r="N61" s="61"/>
      <c r="O61" s="62"/>
      <c r="P61" s="207"/>
      <c r="Q61" s="208"/>
      <c r="R61" s="33">
        <f>SUM(J61:Q61)</f>
        <v>116669</v>
      </c>
    </row>
    <row r="62" spans="1:18" ht="48.75" customHeight="1" x14ac:dyDescent="0.2">
      <c r="A62" s="34" t="s">
        <v>85</v>
      </c>
      <c r="B62" s="35"/>
      <c r="C62" s="28"/>
      <c r="D62" s="25"/>
      <c r="E62" s="24" t="s">
        <v>86</v>
      </c>
      <c r="F62" s="36"/>
      <c r="G62" s="36"/>
      <c r="H62" s="37"/>
      <c r="I62" s="37"/>
      <c r="J62" s="38"/>
      <c r="K62" s="39"/>
      <c r="L62" s="45"/>
      <c r="M62" s="46"/>
      <c r="N62" s="38"/>
      <c r="O62" s="39"/>
      <c r="P62" s="40"/>
      <c r="Q62" s="38"/>
      <c r="R62" s="41"/>
    </row>
    <row r="63" spans="1:18" ht="12.75" customHeight="1" x14ac:dyDescent="0.2">
      <c r="A63" s="221" t="s">
        <v>78</v>
      </c>
      <c r="B63" s="222"/>
      <c r="C63" s="223"/>
      <c r="D63" s="42"/>
      <c r="E63" s="67" t="s">
        <v>59</v>
      </c>
      <c r="F63" s="68"/>
      <c r="G63" s="68"/>
      <c r="H63" s="68"/>
      <c r="I63" s="68"/>
      <c r="J63" s="68"/>
      <c r="K63" s="69"/>
      <c r="L63" s="56">
        <v>44927</v>
      </c>
      <c r="M63" s="57"/>
      <c r="N63" s="57"/>
      <c r="O63" s="58"/>
      <c r="P63" s="56">
        <v>45291</v>
      </c>
      <c r="Q63" s="57"/>
      <c r="R63" s="58"/>
    </row>
    <row r="64" spans="1:18" ht="12.75" customHeight="1" x14ac:dyDescent="0.2">
      <c r="A64" s="224"/>
      <c r="B64" s="225"/>
      <c r="C64" s="226"/>
      <c r="D64" s="42"/>
      <c r="E64" s="67" t="s">
        <v>73</v>
      </c>
      <c r="F64" s="68"/>
      <c r="G64" s="68"/>
      <c r="H64" s="68"/>
      <c r="I64" s="68"/>
      <c r="J64" s="68"/>
      <c r="K64" s="69"/>
      <c r="L64" s="56">
        <v>44927</v>
      </c>
      <c r="M64" s="57"/>
      <c r="N64" s="57"/>
      <c r="O64" s="58"/>
      <c r="P64" s="56">
        <v>45291</v>
      </c>
      <c r="Q64" s="57"/>
      <c r="R64" s="58"/>
    </row>
    <row r="65" spans="1:18" ht="12.75" customHeight="1" x14ac:dyDescent="0.2">
      <c r="A65" s="224"/>
      <c r="B65" s="225"/>
      <c r="C65" s="226"/>
      <c r="D65" s="42"/>
      <c r="E65" s="67" t="s">
        <v>74</v>
      </c>
      <c r="F65" s="68"/>
      <c r="G65" s="68"/>
      <c r="H65" s="68"/>
      <c r="I65" s="68"/>
      <c r="J65" s="68"/>
      <c r="K65" s="69"/>
      <c r="L65" s="56">
        <v>44927</v>
      </c>
      <c r="M65" s="57"/>
      <c r="N65" s="57"/>
      <c r="O65" s="58"/>
      <c r="P65" s="56">
        <v>45291</v>
      </c>
      <c r="Q65" s="57"/>
      <c r="R65" s="58"/>
    </row>
    <row r="66" spans="1:18" ht="14.25" customHeight="1" x14ac:dyDescent="0.2">
      <c r="A66" s="224"/>
      <c r="B66" s="225"/>
      <c r="C66" s="226"/>
      <c r="D66" s="42"/>
      <c r="E66" s="53" t="s">
        <v>75</v>
      </c>
      <c r="F66" s="54"/>
      <c r="G66" s="54"/>
      <c r="H66" s="54"/>
      <c r="I66" s="54"/>
      <c r="J66" s="54"/>
      <c r="K66" s="55"/>
      <c r="L66" s="56">
        <v>44927</v>
      </c>
      <c r="M66" s="57"/>
      <c r="N66" s="57"/>
      <c r="O66" s="58"/>
      <c r="P66" s="56">
        <v>45291</v>
      </c>
      <c r="Q66" s="57"/>
      <c r="R66" s="58"/>
    </row>
    <row r="67" spans="1:18" ht="25.5" customHeight="1" x14ac:dyDescent="0.2">
      <c r="A67" s="224"/>
      <c r="B67" s="225"/>
      <c r="C67" s="226"/>
      <c r="D67" s="42"/>
      <c r="E67" s="53" t="s">
        <v>76</v>
      </c>
      <c r="F67" s="54"/>
      <c r="G67" s="54"/>
      <c r="H67" s="54"/>
      <c r="I67" s="54"/>
      <c r="J67" s="54"/>
      <c r="K67" s="55"/>
      <c r="L67" s="56">
        <v>44927</v>
      </c>
      <c r="M67" s="57"/>
      <c r="N67" s="57"/>
      <c r="O67" s="58"/>
      <c r="P67" s="56">
        <v>45291</v>
      </c>
      <c r="Q67" s="57"/>
      <c r="R67" s="58"/>
    </row>
    <row r="68" spans="1:18" ht="12.75" customHeight="1" x14ac:dyDescent="0.2">
      <c r="A68" s="227"/>
      <c r="B68" s="228"/>
      <c r="C68" s="229"/>
      <c r="D68" s="42"/>
      <c r="E68" s="67" t="s">
        <v>77</v>
      </c>
      <c r="F68" s="68"/>
      <c r="G68" s="68"/>
      <c r="H68" s="68"/>
      <c r="I68" s="68"/>
      <c r="J68" s="68"/>
      <c r="K68" s="69"/>
      <c r="L68" s="56">
        <v>44927</v>
      </c>
      <c r="M68" s="57"/>
      <c r="N68" s="57"/>
      <c r="O68" s="58"/>
      <c r="P68" s="56">
        <v>45291</v>
      </c>
      <c r="Q68" s="57"/>
      <c r="R68" s="58"/>
    </row>
    <row r="69" spans="1:18" ht="12.75" customHeight="1" x14ac:dyDescent="0.2">
      <c r="A69" s="236" t="s">
        <v>79</v>
      </c>
      <c r="B69" s="237"/>
      <c r="C69" s="238"/>
      <c r="D69" s="42"/>
      <c r="E69" s="53" t="s">
        <v>80</v>
      </c>
      <c r="F69" s="54"/>
      <c r="G69" s="54"/>
      <c r="H69" s="54"/>
      <c r="I69" s="54"/>
      <c r="J69" s="54"/>
      <c r="K69" s="55"/>
      <c r="L69" s="56">
        <v>44927</v>
      </c>
      <c r="M69" s="57"/>
      <c r="N69" s="57"/>
      <c r="O69" s="58"/>
      <c r="P69" s="56">
        <v>45291</v>
      </c>
      <c r="Q69" s="57"/>
      <c r="R69" s="58"/>
    </row>
    <row r="70" spans="1:18" ht="12.75" customHeight="1" x14ac:dyDescent="0.2">
      <c r="A70" s="239"/>
      <c r="B70" s="240"/>
      <c r="C70" s="241"/>
      <c r="D70" s="42"/>
      <c r="E70" s="245" t="s">
        <v>81</v>
      </c>
      <c r="F70" s="246"/>
      <c r="G70" s="246"/>
      <c r="H70" s="246"/>
      <c r="I70" s="246"/>
      <c r="J70" s="246"/>
      <c r="K70" s="247"/>
      <c r="L70" s="56">
        <v>44927</v>
      </c>
      <c r="M70" s="57"/>
      <c r="N70" s="57"/>
      <c r="O70" s="58"/>
      <c r="P70" s="56">
        <v>45291</v>
      </c>
      <c r="Q70" s="57"/>
      <c r="R70" s="58"/>
    </row>
    <row r="71" spans="1:18" ht="25.5" customHeight="1" x14ac:dyDescent="0.2">
      <c r="A71" s="239"/>
      <c r="B71" s="240"/>
      <c r="C71" s="241"/>
      <c r="D71" s="42"/>
      <c r="E71" s="53" t="s">
        <v>82</v>
      </c>
      <c r="F71" s="54"/>
      <c r="G71" s="54"/>
      <c r="H71" s="54"/>
      <c r="I71" s="54"/>
      <c r="J71" s="54"/>
      <c r="K71" s="55"/>
      <c r="L71" s="56">
        <v>44927</v>
      </c>
      <c r="M71" s="57"/>
      <c r="N71" s="57"/>
      <c r="O71" s="58"/>
      <c r="P71" s="56">
        <v>45291</v>
      </c>
      <c r="Q71" s="57"/>
      <c r="R71" s="58"/>
    </row>
    <row r="72" spans="1:18" ht="12.75" customHeight="1" x14ac:dyDescent="0.2">
      <c r="A72" s="239"/>
      <c r="B72" s="240"/>
      <c r="C72" s="241"/>
      <c r="D72" s="42"/>
      <c r="E72" s="53" t="s">
        <v>83</v>
      </c>
      <c r="F72" s="54"/>
      <c r="G72" s="54"/>
      <c r="H72" s="54"/>
      <c r="I72" s="54"/>
      <c r="J72" s="54"/>
      <c r="K72" s="55"/>
      <c r="L72" s="56">
        <v>44927</v>
      </c>
      <c r="M72" s="57"/>
      <c r="N72" s="57"/>
      <c r="O72" s="58"/>
      <c r="P72" s="56">
        <v>45291</v>
      </c>
      <c r="Q72" s="57"/>
      <c r="R72" s="58"/>
    </row>
    <row r="73" spans="1:18" ht="26.25" customHeight="1" x14ac:dyDescent="0.2">
      <c r="A73" s="239"/>
      <c r="B73" s="240"/>
      <c r="C73" s="241"/>
      <c r="D73" s="42"/>
      <c r="E73" s="233" t="s">
        <v>97</v>
      </c>
      <c r="F73" s="234"/>
      <c r="G73" s="234"/>
      <c r="H73" s="234"/>
      <c r="I73" s="234"/>
      <c r="J73" s="234"/>
      <c r="K73" s="235"/>
      <c r="L73" s="56">
        <v>44927</v>
      </c>
      <c r="M73" s="57"/>
      <c r="N73" s="57"/>
      <c r="O73" s="58"/>
      <c r="P73" s="56">
        <v>45291</v>
      </c>
      <c r="Q73" s="57"/>
      <c r="R73" s="58"/>
    </row>
    <row r="74" spans="1:18" ht="25.5" customHeight="1" x14ac:dyDescent="0.2">
      <c r="A74" s="242"/>
      <c r="B74" s="243"/>
      <c r="C74" s="244"/>
      <c r="D74" s="42"/>
      <c r="E74" s="53" t="s">
        <v>98</v>
      </c>
      <c r="F74" s="54"/>
      <c r="G74" s="54"/>
      <c r="H74" s="54"/>
      <c r="I74" s="54"/>
      <c r="J74" s="54"/>
      <c r="K74" s="55"/>
      <c r="L74" s="56">
        <v>44927</v>
      </c>
      <c r="M74" s="57"/>
      <c r="N74" s="57"/>
      <c r="O74" s="58"/>
      <c r="P74" s="56">
        <v>45291</v>
      </c>
      <c r="Q74" s="57"/>
      <c r="R74" s="58"/>
    </row>
    <row r="75" spans="1:18" ht="27.75" customHeight="1" x14ac:dyDescent="0.2">
      <c r="A75" s="236" t="s">
        <v>84</v>
      </c>
      <c r="B75" s="237"/>
      <c r="C75" s="238"/>
      <c r="D75" s="42"/>
      <c r="E75" s="53" t="s">
        <v>87</v>
      </c>
      <c r="F75" s="54"/>
      <c r="G75" s="54"/>
      <c r="H75" s="54"/>
      <c r="I75" s="54"/>
      <c r="J75" s="54"/>
      <c r="K75" s="55"/>
      <c r="L75" s="56">
        <v>44927</v>
      </c>
      <c r="M75" s="57"/>
      <c r="N75" s="57"/>
      <c r="O75" s="58"/>
      <c r="P75" s="56">
        <v>45291</v>
      </c>
      <c r="Q75" s="57"/>
      <c r="R75" s="58"/>
    </row>
    <row r="76" spans="1:18" ht="27.75" customHeight="1" x14ac:dyDescent="0.2">
      <c r="A76" s="239"/>
      <c r="B76" s="240"/>
      <c r="C76" s="241"/>
      <c r="D76" s="42"/>
      <c r="E76" s="53" t="s">
        <v>88</v>
      </c>
      <c r="F76" s="54"/>
      <c r="G76" s="54"/>
      <c r="H76" s="54"/>
      <c r="I76" s="54"/>
      <c r="J76" s="54"/>
      <c r="K76" s="55"/>
      <c r="L76" s="56">
        <v>44927</v>
      </c>
      <c r="M76" s="57"/>
      <c r="N76" s="57"/>
      <c r="O76" s="58"/>
      <c r="P76" s="56">
        <v>45291</v>
      </c>
      <c r="Q76" s="57"/>
      <c r="R76" s="58"/>
    </row>
    <row r="77" spans="1:18" ht="25.5" customHeight="1" x14ac:dyDescent="0.2">
      <c r="A77" s="239"/>
      <c r="B77" s="240"/>
      <c r="C77" s="241"/>
      <c r="D77" s="42"/>
      <c r="E77" s="53" t="s">
        <v>89</v>
      </c>
      <c r="F77" s="54"/>
      <c r="G77" s="54"/>
      <c r="H77" s="54"/>
      <c r="I77" s="54"/>
      <c r="J77" s="54"/>
      <c r="K77" s="55"/>
      <c r="L77" s="56">
        <v>44927</v>
      </c>
      <c r="M77" s="57"/>
      <c r="N77" s="57"/>
      <c r="O77" s="58"/>
      <c r="P77" s="56">
        <v>45291</v>
      </c>
      <c r="Q77" s="57"/>
      <c r="R77" s="58"/>
    </row>
    <row r="78" spans="1:18" ht="12.75" customHeight="1" x14ac:dyDescent="0.2">
      <c r="A78" s="236" t="s">
        <v>90</v>
      </c>
      <c r="B78" s="237"/>
      <c r="C78" s="238"/>
      <c r="D78" s="42"/>
      <c r="E78" s="53" t="s">
        <v>95</v>
      </c>
      <c r="F78" s="54"/>
      <c r="G78" s="54"/>
      <c r="H78" s="54"/>
      <c r="I78" s="54"/>
      <c r="J78" s="54"/>
      <c r="K78" s="55"/>
      <c r="L78" s="56">
        <v>44927</v>
      </c>
      <c r="M78" s="57"/>
      <c r="N78" s="57"/>
      <c r="O78" s="58"/>
      <c r="P78" s="56">
        <v>45291</v>
      </c>
      <c r="Q78" s="57"/>
      <c r="R78" s="58"/>
    </row>
    <row r="79" spans="1:18" ht="12.75" customHeight="1" x14ac:dyDescent="0.2">
      <c r="A79" s="239"/>
      <c r="B79" s="240"/>
      <c r="C79" s="241"/>
      <c r="D79" s="42"/>
      <c r="E79" s="53" t="s">
        <v>96</v>
      </c>
      <c r="F79" s="54"/>
      <c r="G79" s="54"/>
      <c r="H79" s="54"/>
      <c r="I79" s="54"/>
      <c r="J79" s="54"/>
      <c r="K79" s="55"/>
      <c r="L79" s="56">
        <v>44927</v>
      </c>
      <c r="M79" s="57"/>
      <c r="N79" s="57"/>
      <c r="O79" s="58"/>
      <c r="P79" s="56">
        <v>45291</v>
      </c>
      <c r="Q79" s="57"/>
      <c r="R79" s="58"/>
    </row>
    <row r="80" spans="1:18" ht="12.75" customHeight="1" x14ac:dyDescent="0.2">
      <c r="A80" s="239"/>
      <c r="B80" s="240"/>
      <c r="C80" s="241"/>
      <c r="D80" s="42"/>
      <c r="E80" s="245" t="s">
        <v>92</v>
      </c>
      <c r="F80" s="246"/>
      <c r="G80" s="246"/>
      <c r="H80" s="246"/>
      <c r="I80" s="246"/>
      <c r="J80" s="246"/>
      <c r="K80" s="247"/>
      <c r="L80" s="56">
        <v>44927</v>
      </c>
      <c r="M80" s="57"/>
      <c r="N80" s="57"/>
      <c r="O80" s="58"/>
      <c r="P80" s="56">
        <v>45291</v>
      </c>
      <c r="Q80" s="57"/>
      <c r="R80" s="58"/>
    </row>
    <row r="81" spans="1:18" ht="12.75" customHeight="1" x14ac:dyDescent="0.2">
      <c r="A81" s="239"/>
      <c r="B81" s="240"/>
      <c r="C81" s="241"/>
      <c r="D81" s="42"/>
      <c r="E81" s="233" t="s">
        <v>94</v>
      </c>
      <c r="F81" s="234"/>
      <c r="G81" s="234"/>
      <c r="H81" s="234"/>
      <c r="I81" s="234"/>
      <c r="J81" s="234"/>
      <c r="K81" s="235"/>
      <c r="L81" s="56">
        <v>44927</v>
      </c>
      <c r="M81" s="57"/>
      <c r="N81" s="57"/>
      <c r="O81" s="58"/>
      <c r="P81" s="56">
        <v>45291</v>
      </c>
      <c r="Q81" s="57"/>
      <c r="R81" s="58"/>
    </row>
    <row r="82" spans="1:18" ht="12.75" customHeight="1" x14ac:dyDescent="0.2">
      <c r="A82" s="239"/>
      <c r="B82" s="240"/>
      <c r="C82" s="241"/>
      <c r="D82" s="42"/>
      <c r="E82" s="53" t="s">
        <v>93</v>
      </c>
      <c r="F82" s="54"/>
      <c r="G82" s="54"/>
      <c r="H82" s="54"/>
      <c r="I82" s="54"/>
      <c r="J82" s="54"/>
      <c r="K82" s="55"/>
      <c r="L82" s="56">
        <v>44927</v>
      </c>
      <c r="M82" s="57"/>
      <c r="N82" s="57"/>
      <c r="O82" s="58"/>
      <c r="P82" s="56">
        <v>45291</v>
      </c>
      <c r="Q82" s="57"/>
      <c r="R82" s="58"/>
    </row>
    <row r="83" spans="1:18" ht="12.75" customHeight="1" x14ac:dyDescent="0.2">
      <c r="A83" s="239"/>
      <c r="B83" s="240"/>
      <c r="C83" s="241"/>
      <c r="D83" s="42"/>
      <c r="E83" s="53" t="s">
        <v>91</v>
      </c>
      <c r="F83" s="54"/>
      <c r="G83" s="54"/>
      <c r="H83" s="54"/>
      <c r="I83" s="54"/>
      <c r="J83" s="54"/>
      <c r="K83" s="55"/>
      <c r="L83" s="56">
        <v>44927</v>
      </c>
      <c r="M83" s="57"/>
      <c r="N83" s="57"/>
      <c r="O83" s="58"/>
      <c r="P83" s="56">
        <v>45291</v>
      </c>
      <c r="Q83" s="57"/>
      <c r="R83" s="58"/>
    </row>
    <row r="84" spans="1:18" ht="12.75" customHeight="1" x14ac:dyDescent="0.2">
      <c r="A84" s="236" t="s">
        <v>101</v>
      </c>
      <c r="B84" s="237"/>
      <c r="C84" s="238"/>
      <c r="D84" s="42"/>
      <c r="E84" s="257" t="s">
        <v>102</v>
      </c>
      <c r="F84" s="257"/>
      <c r="G84" s="257"/>
      <c r="H84" s="257"/>
      <c r="I84" s="257"/>
      <c r="J84" s="257"/>
      <c r="K84" s="257"/>
      <c r="L84" s="56">
        <v>44927</v>
      </c>
      <c r="M84" s="57"/>
      <c r="N84" s="57"/>
      <c r="O84" s="58"/>
      <c r="P84" s="56">
        <v>45291</v>
      </c>
      <c r="Q84" s="57"/>
      <c r="R84" s="58"/>
    </row>
    <row r="85" spans="1:18" ht="12.75" customHeight="1" x14ac:dyDescent="0.2">
      <c r="A85" s="239"/>
      <c r="B85" s="240"/>
      <c r="C85" s="241"/>
      <c r="D85" s="42"/>
      <c r="E85" s="258" t="s">
        <v>103</v>
      </c>
      <c r="F85" s="259"/>
      <c r="G85" s="259"/>
      <c r="H85" s="259"/>
      <c r="I85" s="259"/>
      <c r="J85" s="259"/>
      <c r="K85" s="260"/>
      <c r="L85" s="56">
        <v>44927</v>
      </c>
      <c r="M85" s="57"/>
      <c r="N85" s="57"/>
      <c r="O85" s="58"/>
      <c r="P85" s="56">
        <v>45291</v>
      </c>
      <c r="Q85" s="57"/>
      <c r="R85" s="58"/>
    </row>
    <row r="86" spans="1:18" ht="12.75" customHeight="1" x14ac:dyDescent="0.2">
      <c r="A86" s="239"/>
      <c r="B86" s="240"/>
      <c r="C86" s="241"/>
      <c r="D86" s="42"/>
      <c r="E86" s="258" t="s">
        <v>104</v>
      </c>
      <c r="F86" s="259"/>
      <c r="G86" s="259"/>
      <c r="H86" s="259"/>
      <c r="I86" s="259"/>
      <c r="J86" s="259"/>
      <c r="K86" s="260"/>
      <c r="L86" s="56">
        <v>44927</v>
      </c>
      <c r="M86" s="57"/>
      <c r="N86" s="57"/>
      <c r="O86" s="58"/>
      <c r="P86" s="56">
        <v>45291</v>
      </c>
      <c r="Q86" s="57"/>
      <c r="R86" s="58"/>
    </row>
    <row r="87" spans="1:18" ht="12.75" customHeight="1" x14ac:dyDescent="0.2">
      <c r="A87" s="239"/>
      <c r="B87" s="240"/>
      <c r="C87" s="241"/>
      <c r="D87" s="42"/>
      <c r="E87" s="257" t="s">
        <v>105</v>
      </c>
      <c r="F87" s="257"/>
      <c r="G87" s="257"/>
      <c r="H87" s="257"/>
      <c r="I87" s="257"/>
      <c r="J87" s="257"/>
      <c r="K87" s="257"/>
      <c r="L87" s="56">
        <v>44927</v>
      </c>
      <c r="M87" s="57"/>
      <c r="N87" s="57"/>
      <c r="O87" s="58"/>
      <c r="P87" s="56">
        <v>45291</v>
      </c>
      <c r="Q87" s="57"/>
      <c r="R87" s="58"/>
    </row>
    <row r="88" spans="1:18" ht="12.75" customHeight="1" x14ac:dyDescent="0.2">
      <c r="A88" s="239"/>
      <c r="B88" s="240"/>
      <c r="C88" s="241"/>
      <c r="D88" s="42"/>
      <c r="E88" s="258" t="s">
        <v>106</v>
      </c>
      <c r="F88" s="259"/>
      <c r="G88" s="259"/>
      <c r="H88" s="259"/>
      <c r="I88" s="259"/>
      <c r="J88" s="259"/>
      <c r="K88" s="260"/>
      <c r="L88" s="56">
        <v>44927</v>
      </c>
      <c r="M88" s="57"/>
      <c r="N88" s="57"/>
      <c r="O88" s="58"/>
      <c r="P88" s="56">
        <v>45291</v>
      </c>
      <c r="Q88" s="57"/>
      <c r="R88" s="58"/>
    </row>
    <row r="89" spans="1:18" ht="12.75" customHeight="1" x14ac:dyDescent="0.2">
      <c r="A89" s="239"/>
      <c r="B89" s="240"/>
      <c r="C89" s="241"/>
      <c r="D89" s="42"/>
      <c r="E89" s="258" t="s">
        <v>107</v>
      </c>
      <c r="F89" s="259"/>
      <c r="G89" s="259"/>
      <c r="H89" s="259"/>
      <c r="I89" s="259"/>
      <c r="J89" s="259"/>
      <c r="K89" s="260"/>
      <c r="L89" s="56">
        <v>44927</v>
      </c>
      <c r="M89" s="57"/>
      <c r="N89" s="57"/>
      <c r="O89" s="58"/>
      <c r="P89" s="56">
        <v>45291</v>
      </c>
      <c r="Q89" s="57"/>
      <c r="R89" s="58"/>
    </row>
    <row r="90" spans="1:18" ht="12.75" customHeight="1" x14ac:dyDescent="0.2">
      <c r="A90" s="239"/>
      <c r="B90" s="240"/>
      <c r="C90" s="241"/>
      <c r="D90" s="42"/>
      <c r="E90" s="257" t="s">
        <v>108</v>
      </c>
      <c r="F90" s="257"/>
      <c r="G90" s="257"/>
      <c r="H90" s="257"/>
      <c r="I90" s="257"/>
      <c r="J90" s="257"/>
      <c r="K90" s="257"/>
      <c r="L90" s="56">
        <v>44927</v>
      </c>
      <c r="M90" s="57"/>
      <c r="N90" s="57"/>
      <c r="O90" s="58"/>
      <c r="P90" s="56">
        <v>45291</v>
      </c>
      <c r="Q90" s="57"/>
      <c r="R90" s="58"/>
    </row>
    <row r="91" spans="1:18" ht="12.75" customHeight="1" x14ac:dyDescent="0.2">
      <c r="A91" s="242"/>
      <c r="B91" s="243"/>
      <c r="C91" s="244"/>
      <c r="D91" s="42"/>
      <c r="E91" s="258" t="s">
        <v>109</v>
      </c>
      <c r="F91" s="259"/>
      <c r="G91" s="259"/>
      <c r="H91" s="259"/>
      <c r="I91" s="259"/>
      <c r="J91" s="259"/>
      <c r="K91" s="260"/>
      <c r="L91" s="56">
        <v>44927</v>
      </c>
      <c r="M91" s="57"/>
      <c r="N91" s="57"/>
      <c r="O91" s="58"/>
      <c r="P91" s="56">
        <v>45291</v>
      </c>
      <c r="Q91" s="57"/>
      <c r="R91" s="58"/>
    </row>
    <row r="92" spans="1:18" ht="38.25" customHeight="1" x14ac:dyDescent="0.2">
      <c r="A92" s="230" t="s">
        <v>60</v>
      </c>
      <c r="B92" s="231"/>
      <c r="C92" s="232"/>
      <c r="D92" s="43" t="s">
        <v>61</v>
      </c>
      <c r="E92" s="230" t="s">
        <v>62</v>
      </c>
      <c r="F92" s="231"/>
      <c r="G92" s="231"/>
      <c r="H92" s="231"/>
      <c r="I92" s="231"/>
      <c r="J92" s="231"/>
      <c r="K92" s="232"/>
      <c r="L92" s="230" t="s">
        <v>61</v>
      </c>
      <c r="M92" s="231"/>
      <c r="N92" s="231"/>
      <c r="O92" s="231"/>
      <c r="P92" s="231"/>
      <c r="Q92" s="231"/>
      <c r="R92" s="232"/>
    </row>
    <row r="93" spans="1:18" ht="12.75" customHeight="1" x14ac:dyDescent="0.2">
      <c r="A93" s="67" t="s">
        <v>63</v>
      </c>
      <c r="B93" s="68"/>
      <c r="C93" s="69"/>
      <c r="D93" s="44"/>
      <c r="E93" s="67" t="s">
        <v>64</v>
      </c>
      <c r="F93" s="68"/>
      <c r="G93" s="68"/>
      <c r="H93" s="68"/>
      <c r="I93" s="68"/>
      <c r="J93" s="68"/>
      <c r="K93" s="69"/>
      <c r="L93" s="177"/>
      <c r="M93" s="220"/>
      <c r="N93" s="220"/>
      <c r="O93" s="220"/>
      <c r="P93" s="220"/>
      <c r="Q93" s="220"/>
      <c r="R93" s="178"/>
    </row>
    <row r="94" spans="1:18" ht="12.75" customHeight="1" x14ac:dyDescent="0.2">
      <c r="A94" s="67"/>
      <c r="B94" s="68"/>
      <c r="C94" s="69"/>
      <c r="D94" s="44"/>
      <c r="E94" s="67" t="s">
        <v>65</v>
      </c>
      <c r="F94" s="68"/>
      <c r="G94" s="68"/>
      <c r="H94" s="68"/>
      <c r="I94" s="68"/>
      <c r="J94" s="68"/>
      <c r="K94" s="69"/>
      <c r="L94" s="177"/>
      <c r="M94" s="220"/>
      <c r="N94" s="220"/>
      <c r="O94" s="220"/>
      <c r="P94" s="220"/>
      <c r="Q94" s="220"/>
      <c r="R94" s="178"/>
    </row>
    <row r="95" spans="1:18" ht="15" x14ac:dyDescent="0.2">
      <c r="A95" s="67"/>
      <c r="B95" s="68"/>
      <c r="C95" s="69"/>
      <c r="D95" s="44"/>
      <c r="E95" s="67"/>
      <c r="F95" s="68"/>
      <c r="G95" s="68"/>
      <c r="H95" s="68"/>
      <c r="I95" s="68"/>
      <c r="J95" s="68"/>
      <c r="K95" s="69"/>
      <c r="L95" s="177"/>
      <c r="M95" s="220"/>
      <c r="N95" s="220"/>
      <c r="O95" s="220"/>
      <c r="P95" s="220"/>
      <c r="Q95" s="220"/>
      <c r="R95" s="178"/>
    </row>
    <row r="96" spans="1:18" ht="15" x14ac:dyDescent="0.2">
      <c r="A96" s="67"/>
      <c r="B96" s="68"/>
      <c r="C96" s="69"/>
      <c r="D96" s="44"/>
      <c r="E96" s="67"/>
      <c r="F96" s="68"/>
      <c r="G96" s="68"/>
      <c r="H96" s="68"/>
      <c r="I96" s="68"/>
      <c r="J96" s="68"/>
      <c r="K96" s="69"/>
      <c r="L96" s="177"/>
      <c r="M96" s="220"/>
      <c r="N96" s="220"/>
      <c r="O96" s="220"/>
      <c r="P96" s="220"/>
      <c r="Q96" s="220"/>
      <c r="R96" s="178"/>
    </row>
    <row r="97" spans="1:18" ht="15" x14ac:dyDescent="0.2">
      <c r="A97" s="67"/>
      <c r="B97" s="68"/>
      <c r="C97" s="69"/>
      <c r="D97" s="44"/>
      <c r="E97" s="67"/>
      <c r="F97" s="68"/>
      <c r="G97" s="68"/>
      <c r="H97" s="68"/>
      <c r="I97" s="68"/>
      <c r="J97" s="68"/>
      <c r="K97" s="69"/>
      <c r="L97" s="177"/>
      <c r="M97" s="220"/>
      <c r="N97" s="220"/>
      <c r="O97" s="220"/>
      <c r="P97" s="220"/>
      <c r="Q97" s="220"/>
      <c r="R97" s="178"/>
    </row>
    <row r="98" spans="1:18" ht="15" x14ac:dyDescent="0.2">
      <c r="A98" s="248"/>
      <c r="B98" s="249"/>
      <c r="C98" s="249"/>
      <c r="D98" s="249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  <c r="R98" s="250"/>
    </row>
    <row r="99" spans="1:18" ht="16.5" customHeight="1" x14ac:dyDescent="0.2">
      <c r="A99" s="251" t="s">
        <v>66</v>
      </c>
      <c r="B99" s="32" t="s">
        <v>67</v>
      </c>
      <c r="C99" s="254" t="s">
        <v>129</v>
      </c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</row>
    <row r="100" spans="1:18" ht="16.5" customHeight="1" x14ac:dyDescent="0.2">
      <c r="A100" s="252"/>
      <c r="B100" s="32" t="s">
        <v>68</v>
      </c>
      <c r="C100" s="254" t="s">
        <v>120</v>
      </c>
      <c r="D100" s="254"/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54"/>
    </row>
    <row r="101" spans="1:18" x14ac:dyDescent="0.2">
      <c r="A101" s="252"/>
      <c r="B101" s="251" t="s">
        <v>69</v>
      </c>
      <c r="C101" s="254" t="s">
        <v>121</v>
      </c>
      <c r="D101" s="254"/>
      <c r="E101" s="254"/>
      <c r="F101" s="254"/>
      <c r="G101" s="254"/>
      <c r="H101" s="254"/>
      <c r="I101" s="254"/>
      <c r="J101" s="254"/>
      <c r="K101" s="254"/>
      <c r="L101" s="254"/>
      <c r="M101" s="254"/>
      <c r="N101" s="254"/>
      <c r="O101" s="254"/>
      <c r="P101" s="254"/>
      <c r="Q101" s="254"/>
      <c r="R101" s="254"/>
    </row>
    <row r="102" spans="1:18" x14ac:dyDescent="0.2">
      <c r="A102" s="253"/>
      <c r="B102" s="253"/>
      <c r="C102" s="254"/>
      <c r="D102" s="254"/>
      <c r="E102" s="254"/>
      <c r="F102" s="254"/>
      <c r="G102" s="254"/>
      <c r="H102" s="254"/>
      <c r="I102" s="254"/>
      <c r="J102" s="254"/>
      <c r="K102" s="254"/>
      <c r="L102" s="254"/>
      <c r="M102" s="254"/>
      <c r="N102" s="254"/>
      <c r="O102" s="254"/>
      <c r="P102" s="254"/>
      <c r="Q102" s="254"/>
      <c r="R102" s="254"/>
    </row>
    <row r="104" spans="1:18" x14ac:dyDescent="0.2">
      <c r="A104" s="4" t="s">
        <v>70</v>
      </c>
    </row>
    <row r="106" spans="1:18" x14ac:dyDescent="0.2">
      <c r="A106" s="5" t="s">
        <v>71</v>
      </c>
      <c r="B106" s="5">
        <v>1000</v>
      </c>
      <c r="C106" s="5">
        <v>2000</v>
      </c>
      <c r="D106" s="5">
        <v>3000</v>
      </c>
      <c r="E106" s="5">
        <v>4000</v>
      </c>
      <c r="F106" s="255">
        <v>5000</v>
      </c>
      <c r="G106" s="255"/>
      <c r="H106" s="255"/>
      <c r="I106" s="255">
        <v>6000</v>
      </c>
      <c r="J106" s="255"/>
      <c r="K106" s="256"/>
      <c r="L106" s="256">
        <v>7000</v>
      </c>
      <c r="M106" s="261"/>
      <c r="N106" s="262"/>
      <c r="O106" s="263" t="s">
        <v>72</v>
      </c>
      <c r="P106" s="264"/>
      <c r="Q106" s="264"/>
    </row>
    <row r="107" spans="1:18" x14ac:dyDescent="0.2">
      <c r="A107" s="6" t="s">
        <v>116</v>
      </c>
      <c r="B107" s="7">
        <v>3000000</v>
      </c>
      <c r="C107" s="7">
        <v>500000</v>
      </c>
      <c r="D107" s="7">
        <v>1785000</v>
      </c>
      <c r="E107" s="7">
        <v>325000</v>
      </c>
      <c r="F107" s="265">
        <v>0</v>
      </c>
      <c r="G107" s="266"/>
      <c r="H107" s="267"/>
      <c r="I107" s="265">
        <v>0</v>
      </c>
      <c r="J107" s="266"/>
      <c r="K107" s="266"/>
      <c r="L107" s="265">
        <v>0</v>
      </c>
      <c r="M107" s="266"/>
      <c r="N107" s="267"/>
      <c r="O107" s="268">
        <f>SUM(B107:N107)</f>
        <v>5610000</v>
      </c>
      <c r="P107" s="269"/>
      <c r="Q107" s="270"/>
    </row>
    <row r="108" spans="1:18" ht="25.5" x14ac:dyDescent="0.2">
      <c r="A108" s="11" t="s">
        <v>110</v>
      </c>
      <c r="B108" s="7">
        <v>300000</v>
      </c>
      <c r="C108" s="7">
        <v>95240</v>
      </c>
      <c r="D108" s="7">
        <v>50000</v>
      </c>
      <c r="E108" s="7">
        <v>0</v>
      </c>
      <c r="F108" s="265">
        <v>0</v>
      </c>
      <c r="G108" s="266"/>
      <c r="H108" s="267"/>
      <c r="I108" s="265">
        <v>0</v>
      </c>
      <c r="J108" s="266"/>
      <c r="K108" s="266"/>
      <c r="L108" s="265">
        <v>0</v>
      </c>
      <c r="M108" s="266"/>
      <c r="N108" s="267"/>
      <c r="O108" s="268">
        <f>SUM(B108:N108)</f>
        <v>445240</v>
      </c>
      <c r="P108" s="269"/>
      <c r="Q108" s="270"/>
    </row>
    <row r="109" spans="1:18" x14ac:dyDescent="0.2">
      <c r="A109" s="49" t="s">
        <v>117</v>
      </c>
      <c r="B109" s="7"/>
      <c r="C109" s="7"/>
      <c r="D109" s="7"/>
      <c r="E109" s="7"/>
      <c r="F109" s="265"/>
      <c r="G109" s="266"/>
      <c r="H109" s="267"/>
      <c r="I109" s="265"/>
      <c r="J109" s="266"/>
      <c r="K109" s="266"/>
      <c r="L109" s="265"/>
      <c r="M109" s="266"/>
      <c r="N109" s="267"/>
      <c r="O109" s="268"/>
      <c r="P109" s="269"/>
      <c r="Q109" s="270"/>
    </row>
    <row r="110" spans="1:18" x14ac:dyDescent="0.2">
      <c r="A110" s="8"/>
      <c r="B110" s="7"/>
      <c r="C110" s="7"/>
      <c r="D110" s="7"/>
      <c r="E110" s="7"/>
      <c r="F110" s="265"/>
      <c r="G110" s="266"/>
      <c r="H110" s="267"/>
      <c r="I110" s="265"/>
      <c r="J110" s="266"/>
      <c r="K110" s="266"/>
      <c r="L110" s="265"/>
      <c r="M110" s="266"/>
      <c r="N110" s="267"/>
      <c r="O110" s="255"/>
      <c r="P110" s="264"/>
      <c r="Q110" s="264"/>
    </row>
    <row r="111" spans="1:18" x14ac:dyDescent="0.2">
      <c r="B111" s="9">
        <f>SUM(B107:B110)</f>
        <v>3300000</v>
      </c>
      <c r="C111" s="9">
        <f>SUM(C107:C110)</f>
        <v>595240</v>
      </c>
      <c r="D111" s="9">
        <f>SUM(D107:D110)</f>
        <v>1835000</v>
      </c>
      <c r="E111" s="9">
        <f>SUM(E107:E110)</f>
        <v>325000</v>
      </c>
      <c r="F111" s="271">
        <f>SUM(F107:F110)</f>
        <v>0</v>
      </c>
      <c r="G111" s="271"/>
      <c r="H111" s="271"/>
      <c r="I111" s="271">
        <f>SUM(I107:I110)</f>
        <v>0</v>
      </c>
      <c r="J111" s="271"/>
      <c r="K111" s="271"/>
      <c r="L111" s="271">
        <f>SUM(L107:L110)</f>
        <v>0</v>
      </c>
      <c r="M111" s="271"/>
      <c r="N111" s="271"/>
      <c r="O111" s="272">
        <f>SUM(O107:O110)</f>
        <v>6055240</v>
      </c>
      <c r="P111" s="272"/>
      <c r="Q111" s="272"/>
    </row>
    <row r="115" spans="3:3" ht="20.25" x14ac:dyDescent="0.3">
      <c r="C115" s="10"/>
    </row>
  </sheetData>
  <mergeCells count="298">
    <mergeCell ref="L89:O89"/>
    <mergeCell ref="P89:R89"/>
    <mergeCell ref="L90:O90"/>
    <mergeCell ref="P90:R90"/>
    <mergeCell ref="L91:O91"/>
    <mergeCell ref="P91:R91"/>
    <mergeCell ref="L84:O84"/>
    <mergeCell ref="P84:R84"/>
    <mergeCell ref="L85:O85"/>
    <mergeCell ref="P85:R85"/>
    <mergeCell ref="L86:O86"/>
    <mergeCell ref="P86:R86"/>
    <mergeCell ref="L87:O87"/>
    <mergeCell ref="P87:R87"/>
    <mergeCell ref="L88:O88"/>
    <mergeCell ref="P88:R88"/>
    <mergeCell ref="D58:D61"/>
    <mergeCell ref="E58:E59"/>
    <mergeCell ref="F58:G61"/>
    <mergeCell ref="H58:I58"/>
    <mergeCell ref="J58:K58"/>
    <mergeCell ref="L58:M58"/>
    <mergeCell ref="N58:O58"/>
    <mergeCell ref="P58:Q58"/>
    <mergeCell ref="H59:I59"/>
    <mergeCell ref="J59:K59"/>
    <mergeCell ref="L59:M59"/>
    <mergeCell ref="N59:O59"/>
    <mergeCell ref="E60:E61"/>
    <mergeCell ref="H60:I60"/>
    <mergeCell ref="J60:K60"/>
    <mergeCell ref="L60:M60"/>
    <mergeCell ref="N60:O60"/>
    <mergeCell ref="P60:Q60"/>
    <mergeCell ref="H61:I61"/>
    <mergeCell ref="J61:K61"/>
    <mergeCell ref="L61:M61"/>
    <mergeCell ref="N61:O61"/>
    <mergeCell ref="P61:Q61"/>
    <mergeCell ref="P59:Q59"/>
    <mergeCell ref="F111:H111"/>
    <mergeCell ref="I111:K111"/>
    <mergeCell ref="L111:N111"/>
    <mergeCell ref="O111:Q111"/>
    <mergeCell ref="F110:H110"/>
    <mergeCell ref="I110:K110"/>
    <mergeCell ref="L108:N108"/>
    <mergeCell ref="O108:Q108"/>
    <mergeCell ref="F109:H109"/>
    <mergeCell ref="I109:K109"/>
    <mergeCell ref="L109:N109"/>
    <mergeCell ref="O109:Q109"/>
    <mergeCell ref="L106:N106"/>
    <mergeCell ref="O106:Q106"/>
    <mergeCell ref="F107:H107"/>
    <mergeCell ref="I107:K107"/>
    <mergeCell ref="L107:N107"/>
    <mergeCell ref="O107:Q107"/>
    <mergeCell ref="F108:H108"/>
    <mergeCell ref="I108:K108"/>
    <mergeCell ref="L110:N110"/>
    <mergeCell ref="O110:Q110"/>
    <mergeCell ref="A75:C77"/>
    <mergeCell ref="A78:C83"/>
    <mergeCell ref="A97:C97"/>
    <mergeCell ref="E97:K97"/>
    <mergeCell ref="E77:K77"/>
    <mergeCell ref="A93:C93"/>
    <mergeCell ref="E93:K93"/>
    <mergeCell ref="E80:K80"/>
    <mergeCell ref="F106:H106"/>
    <mergeCell ref="I106:K106"/>
    <mergeCell ref="E81:K81"/>
    <mergeCell ref="E82:K82"/>
    <mergeCell ref="E83:K83"/>
    <mergeCell ref="E79:K79"/>
    <mergeCell ref="E84:K84"/>
    <mergeCell ref="E85:K85"/>
    <mergeCell ref="E86:K86"/>
    <mergeCell ref="E87:K87"/>
    <mergeCell ref="E88:K88"/>
    <mergeCell ref="E89:K89"/>
    <mergeCell ref="E90:K90"/>
    <mergeCell ref="E91:K91"/>
    <mergeCell ref="A84:C91"/>
    <mergeCell ref="L97:R97"/>
    <mergeCell ref="A98:R98"/>
    <mergeCell ref="A99:A102"/>
    <mergeCell ref="C99:R99"/>
    <mergeCell ref="C100:R100"/>
    <mergeCell ref="B101:B102"/>
    <mergeCell ref="C101:R102"/>
    <mergeCell ref="A95:C95"/>
    <mergeCell ref="E95:K95"/>
    <mergeCell ref="L95:R95"/>
    <mergeCell ref="A96:C96"/>
    <mergeCell ref="E96:K96"/>
    <mergeCell ref="L96:R96"/>
    <mergeCell ref="L93:R93"/>
    <mergeCell ref="A94:C94"/>
    <mergeCell ref="E94:K94"/>
    <mergeCell ref="L94:R94"/>
    <mergeCell ref="E78:K78"/>
    <mergeCell ref="A63:C68"/>
    <mergeCell ref="A92:C92"/>
    <mergeCell ref="E92:K92"/>
    <mergeCell ref="L92:R92"/>
    <mergeCell ref="E68:K68"/>
    <mergeCell ref="L68:O68"/>
    <mergeCell ref="P68:R68"/>
    <mergeCell ref="E69:K69"/>
    <mergeCell ref="L69:O69"/>
    <mergeCell ref="P69:R69"/>
    <mergeCell ref="E73:K73"/>
    <mergeCell ref="L73:O73"/>
    <mergeCell ref="P73:R73"/>
    <mergeCell ref="E74:K74"/>
    <mergeCell ref="A69:C74"/>
    <mergeCell ref="E75:K75"/>
    <mergeCell ref="E76:K76"/>
    <mergeCell ref="E70:K70"/>
    <mergeCell ref="E71:K71"/>
    <mergeCell ref="J53:K53"/>
    <mergeCell ref="L53:M53"/>
    <mergeCell ref="N53:O53"/>
    <mergeCell ref="P53:Q53"/>
    <mergeCell ref="H54:I54"/>
    <mergeCell ref="J54:K54"/>
    <mergeCell ref="E65:K65"/>
    <mergeCell ref="L65:O65"/>
    <mergeCell ref="P65:R65"/>
    <mergeCell ref="A55:R55"/>
    <mergeCell ref="A56:E56"/>
    <mergeCell ref="F56:H56"/>
    <mergeCell ref="I56:L56"/>
    <mergeCell ref="M56:O56"/>
    <mergeCell ref="P56:R56"/>
    <mergeCell ref="B57:C57"/>
    <mergeCell ref="F57:G57"/>
    <mergeCell ref="H57:I57"/>
    <mergeCell ref="J57:K57"/>
    <mergeCell ref="L57:M57"/>
    <mergeCell ref="N57:O57"/>
    <mergeCell ref="P57:Q57"/>
    <mergeCell ref="A58:A61"/>
    <mergeCell ref="B58:C61"/>
    <mergeCell ref="A49:E49"/>
    <mergeCell ref="F49:H49"/>
    <mergeCell ref="I49:L49"/>
    <mergeCell ref="M49:O49"/>
    <mergeCell ref="P49:R49"/>
    <mergeCell ref="P51:Q51"/>
    <mergeCell ref="H52:I52"/>
    <mergeCell ref="P50:Q50"/>
    <mergeCell ref="A51:A54"/>
    <mergeCell ref="B51:C54"/>
    <mergeCell ref="D51:D54"/>
    <mergeCell ref="E51:E52"/>
    <mergeCell ref="F51:G54"/>
    <mergeCell ref="H51:I51"/>
    <mergeCell ref="J51:K51"/>
    <mergeCell ref="L51:M51"/>
    <mergeCell ref="N51:O51"/>
    <mergeCell ref="B50:C50"/>
    <mergeCell ref="F50:G50"/>
    <mergeCell ref="H50:I50"/>
    <mergeCell ref="J50:K50"/>
    <mergeCell ref="L50:M50"/>
    <mergeCell ref="N50:O50"/>
    <mergeCell ref="P54:Q54"/>
    <mergeCell ref="H44:I44"/>
    <mergeCell ref="J44:K44"/>
    <mergeCell ref="L44:M44"/>
    <mergeCell ref="N44:O44"/>
    <mergeCell ref="P44:Q44"/>
    <mergeCell ref="H45:I45"/>
    <mergeCell ref="A46:R46"/>
    <mergeCell ref="A47:R47"/>
    <mergeCell ref="A48:R48"/>
    <mergeCell ref="L40:M41"/>
    <mergeCell ref="N40:O41"/>
    <mergeCell ref="P40:Q41"/>
    <mergeCell ref="R40:R41"/>
    <mergeCell ref="B41:C41"/>
    <mergeCell ref="F41:G41"/>
    <mergeCell ref="A42:A45"/>
    <mergeCell ref="B42:C45"/>
    <mergeCell ref="D42:D45"/>
    <mergeCell ref="E42:E43"/>
    <mergeCell ref="F42:G45"/>
    <mergeCell ref="H42:I42"/>
    <mergeCell ref="J42:K42"/>
    <mergeCell ref="L42:M42"/>
    <mergeCell ref="N42:O42"/>
    <mergeCell ref="J45:K45"/>
    <mergeCell ref="J43:K43"/>
    <mergeCell ref="L45:M45"/>
    <mergeCell ref="L43:M43"/>
    <mergeCell ref="N45:O45"/>
    <mergeCell ref="N43:O43"/>
    <mergeCell ref="P42:Q42"/>
    <mergeCell ref="H43:I43"/>
    <mergeCell ref="E44:E45"/>
    <mergeCell ref="A1:R1"/>
    <mergeCell ref="A2:R2"/>
    <mergeCell ref="A3:R3"/>
    <mergeCell ref="A4:R4"/>
    <mergeCell ref="A5:R5"/>
    <mergeCell ref="A6:R6"/>
    <mergeCell ref="A22:R22"/>
    <mergeCell ref="A23:B23"/>
    <mergeCell ref="C23:R23"/>
    <mergeCell ref="A17:A18"/>
    <mergeCell ref="B17:R18"/>
    <mergeCell ref="B19:R19"/>
    <mergeCell ref="A20:A21"/>
    <mergeCell ref="B20:E21"/>
    <mergeCell ref="F20:K21"/>
    <mergeCell ref="L20:R21"/>
    <mergeCell ref="A7:R7"/>
    <mergeCell ref="A8:R8"/>
    <mergeCell ref="A9:R9"/>
    <mergeCell ref="A10:A12"/>
    <mergeCell ref="B10:R12"/>
    <mergeCell ref="A13:A16"/>
    <mergeCell ref="B13:R16"/>
    <mergeCell ref="L70:O70"/>
    <mergeCell ref="A25:B25"/>
    <mergeCell ref="C25:R25"/>
    <mergeCell ref="A30:B30"/>
    <mergeCell ref="E30:G30"/>
    <mergeCell ref="H30:R30"/>
    <mergeCell ref="A31:R31"/>
    <mergeCell ref="A32:A34"/>
    <mergeCell ref="B32:R33"/>
    <mergeCell ref="B34:R34"/>
    <mergeCell ref="A26:B26"/>
    <mergeCell ref="F26:G26"/>
    <mergeCell ref="H26:J26"/>
    <mergeCell ref="K26:M26"/>
    <mergeCell ref="A27:R27"/>
    <mergeCell ref="A28:B28"/>
    <mergeCell ref="A35:R35"/>
    <mergeCell ref="A36:A38"/>
    <mergeCell ref="B36:R37"/>
    <mergeCell ref="B38:R38"/>
    <mergeCell ref="A39:R39"/>
    <mergeCell ref="A40:G40"/>
    <mergeCell ref="H40:I41"/>
    <mergeCell ref="J40:K41"/>
    <mergeCell ref="P64:R64"/>
    <mergeCell ref="A24:B24"/>
    <mergeCell ref="C24:R24"/>
    <mergeCell ref="L83:O83"/>
    <mergeCell ref="P83:R83"/>
    <mergeCell ref="L79:O79"/>
    <mergeCell ref="P79:R79"/>
    <mergeCell ref="L75:O75"/>
    <mergeCell ref="P75:R75"/>
    <mergeCell ref="L76:O76"/>
    <mergeCell ref="P76:R76"/>
    <mergeCell ref="L77:O77"/>
    <mergeCell ref="P77:R77"/>
    <mergeCell ref="L78:O78"/>
    <mergeCell ref="P78:R78"/>
    <mergeCell ref="N52:O52"/>
    <mergeCell ref="L52:M52"/>
    <mergeCell ref="J52:K52"/>
    <mergeCell ref="L80:O80"/>
    <mergeCell ref="P80:R80"/>
    <mergeCell ref="L81:O81"/>
    <mergeCell ref="P81:R81"/>
    <mergeCell ref="L82:O82"/>
    <mergeCell ref="P82:R82"/>
    <mergeCell ref="P52:Q52"/>
    <mergeCell ref="E72:K72"/>
    <mergeCell ref="P70:R70"/>
    <mergeCell ref="L71:O71"/>
    <mergeCell ref="P71:R71"/>
    <mergeCell ref="L72:O72"/>
    <mergeCell ref="P72:R72"/>
    <mergeCell ref="L74:O74"/>
    <mergeCell ref="P74:R74"/>
    <mergeCell ref="L54:M54"/>
    <mergeCell ref="N54:O54"/>
    <mergeCell ref="E53:E54"/>
    <mergeCell ref="H53:I53"/>
    <mergeCell ref="E66:K66"/>
    <mergeCell ref="L66:O66"/>
    <mergeCell ref="P66:R66"/>
    <mergeCell ref="E67:K67"/>
    <mergeCell ref="L67:O67"/>
    <mergeCell ref="P67:R67"/>
    <mergeCell ref="E63:K63"/>
    <mergeCell ref="L63:O63"/>
    <mergeCell ref="P63:R63"/>
    <mergeCell ref="E64:K64"/>
    <mergeCell ref="L64:O64"/>
  </mergeCells>
  <pageMargins left="0.31496062992125984" right="0.31496062992125984" top="0.35433070866141736" bottom="0.35433070866141736" header="0.31496062992125984" footer="0.31496062992125984"/>
  <pageSetup scale="58" fitToHeight="4" orientation="landscape" r:id="rId1"/>
  <headerFooter>
    <oddFooter>&amp;C&amp;P de &amp;N&amp;R&amp;F</oddFooter>
  </headerFooter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Gro</dc:creator>
  <cp:lastModifiedBy>SECRETARIA</cp:lastModifiedBy>
  <cp:lastPrinted>2019-12-20T18:32:44Z</cp:lastPrinted>
  <dcterms:created xsi:type="dcterms:W3CDTF">2015-04-20T19:31:29Z</dcterms:created>
  <dcterms:modified xsi:type="dcterms:W3CDTF">2023-04-19T15:16:19Z</dcterms:modified>
</cp:coreProperties>
</file>